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361 TRAFIR\Annexes Graphiques\02. Essais full scale\"/>
    </mc:Choice>
  </mc:AlternateContent>
  <bookViews>
    <workbookView xWindow="0" yWindow="0" windowWidth="23040" windowHeight="9396" tabRatio="620" activeTab="6"/>
  </bookViews>
  <sheets>
    <sheet name="3.1" sheetId="11" r:id="rId1"/>
    <sheet name="3.2" sheetId="12" r:id="rId2"/>
    <sheet name="3.3" sheetId="13" r:id="rId3"/>
    <sheet name="3.4" sheetId="14" r:id="rId4"/>
    <sheet name="3.5" sheetId="15" r:id="rId5"/>
    <sheet name="Test" sheetId="6" state="hidden" r:id="rId6"/>
    <sheet name="Meas" sheetId="3" r:id="rId7"/>
    <sheet name="Rate" sheetId="5" r:id="rId8"/>
    <sheet name="Data" sheetId="1" r:id="rId9"/>
    <sheet name="Annex" sheetId="10" r:id="rId10"/>
  </sheets>
  <definedNames>
    <definedName name="affichage">#REF!</definedName>
    <definedName name="cheminbackups">#REF!</definedName>
    <definedName name="cheminfichier">#REF!</definedName>
    <definedName name="deltatchange">#REF!</definedName>
    <definedName name="der">#REF!</definedName>
    <definedName name="dern1">Rate!$B$2</definedName>
    <definedName name="dern2">Rate!$AI$2</definedName>
    <definedName name="état">#REF!</definedName>
    <definedName name="FirstX">Meas!$B$2</definedName>
    <definedName name="FirstY">Meas!$AC$1</definedName>
    <definedName name="idbackup">#REF!</definedName>
    <definedName name="LastX">Meas!$B$1001</definedName>
    <definedName name="LastY">Meas!$AC$1001</definedName>
    <definedName name="lignemeas">#REF!</definedName>
    <definedName name="lignerate">#REF!</definedName>
    <definedName name="lignesource">#REF!</definedName>
    <definedName name="MDP">#REF!</definedName>
    <definedName name="nombreéch">#REF!</definedName>
    <definedName name="nomdufichier">#REF!</definedName>
    <definedName name="NrVersion">#REF!</definedName>
    <definedName name="numessai">#REF!</definedName>
    <definedName name="paramfonctionchange">#REF!</definedName>
    <definedName name="parammeas">#REF!</definedName>
    <definedName name="paramrate">#REF!</definedName>
    <definedName name="paramsource">#REF!</definedName>
    <definedName name="pausemin">#REF!</definedName>
    <definedName name="pérsave">#REF!</definedName>
    <definedName name="pérscan">#REF!</definedName>
    <definedName name="prem">#REF!</definedName>
    <definedName name="prem1">Rate!$B$159</definedName>
    <definedName name="prem2">Rate!$AI$158</definedName>
    <definedName name="repmeas">#REF!</definedName>
    <definedName name="reprate">#REF!</definedName>
    <definedName name="samplemeas">#REF!</definedName>
    <definedName name="samplerate">#REF!</definedName>
    <definedName name="samplesource">#REF!</definedName>
    <definedName name="sampletemps0">#REF!</definedName>
    <definedName name="tempo1_1">#REF!</definedName>
    <definedName name="tempo1_2">#REF!</definedName>
    <definedName name="tempo1_3">#REF!</definedName>
    <definedName name="tempo1_4">#REF!</definedName>
    <definedName name="tempo1_5">#REF!</definedName>
    <definedName name="tempo1_6">#REF!</definedName>
    <definedName name="tempo2_1">#REF!</definedName>
    <definedName name="tempo2_2">#REF!</definedName>
    <definedName name="tempo2_3">#REF!</definedName>
    <definedName name="tempo2_4">#REF!</definedName>
    <definedName name="tempo2_5">#REF!</definedName>
    <definedName name="tempo2_6">#REF!</definedName>
    <definedName name="tempo3_1">#REF!</definedName>
    <definedName name="tempo3_2">#REF!</definedName>
    <definedName name="tempo3_3">#REF!</definedName>
    <definedName name="tempo3_4">#REF!</definedName>
    <definedName name="tempo3_5">#REF!</definedName>
    <definedName name="tempo3_6">#REF!</definedName>
    <definedName name="temps0change">#REF!</definedName>
    <definedName name="timelastscan">#REF!</definedName>
    <definedName name="timescan0">#REF!</definedName>
    <definedName name="timetemps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3" l="1"/>
  <c r="S2" i="3"/>
  <c r="R3" i="3"/>
  <c r="S3" i="3"/>
  <c r="R4" i="3"/>
  <c r="S4" i="3"/>
  <c r="R5" i="3"/>
  <c r="S5" i="3"/>
  <c r="R6" i="3"/>
  <c r="S6" i="3"/>
  <c r="R7" i="3"/>
  <c r="S7" i="3"/>
  <c r="R8" i="3"/>
  <c r="S8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R17" i="3"/>
  <c r="S17" i="3"/>
  <c r="R18" i="3"/>
  <c r="S18" i="3"/>
  <c r="R19" i="3"/>
  <c r="S19" i="3"/>
  <c r="R20" i="3"/>
  <c r="S20" i="3"/>
  <c r="R21" i="3"/>
  <c r="S21" i="3"/>
  <c r="R22" i="3"/>
  <c r="S22" i="3"/>
  <c r="R23" i="3"/>
  <c r="S23" i="3"/>
  <c r="R24" i="3"/>
  <c r="S24" i="3"/>
  <c r="R25" i="3"/>
  <c r="S25" i="3"/>
  <c r="R26" i="3"/>
  <c r="S26" i="3"/>
  <c r="R27" i="3"/>
  <c r="S27" i="3"/>
  <c r="R28" i="3"/>
  <c r="S28" i="3"/>
  <c r="R29" i="3"/>
  <c r="S29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Q62" i="3" s="1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Q83" i="3"/>
  <c r="R83" i="3"/>
  <c r="P89" i="3" s="1"/>
  <c r="S83" i="3"/>
  <c r="R84" i="3"/>
  <c r="S84" i="3"/>
  <c r="R85" i="3"/>
  <c r="S85" i="3"/>
  <c r="R86" i="3"/>
  <c r="S86" i="3"/>
  <c r="R87" i="3"/>
  <c r="S87" i="3"/>
  <c r="R88" i="3"/>
  <c r="P94" i="3" s="1"/>
  <c r="S88" i="3"/>
  <c r="R89" i="3"/>
  <c r="S89" i="3"/>
  <c r="R90" i="3"/>
  <c r="S90" i="3"/>
  <c r="P91" i="3"/>
  <c r="R91" i="3"/>
  <c r="S91" i="3"/>
  <c r="R92" i="3"/>
  <c r="P98" i="3" s="1"/>
  <c r="S92" i="3"/>
  <c r="R93" i="3"/>
  <c r="S93" i="3"/>
  <c r="R94" i="3"/>
  <c r="S94" i="3"/>
  <c r="P95" i="3"/>
  <c r="R95" i="3"/>
  <c r="S95" i="3"/>
  <c r="R96" i="3"/>
  <c r="P102" i="3" s="1"/>
  <c r="S96" i="3"/>
  <c r="R97" i="3"/>
  <c r="S97" i="3"/>
  <c r="R98" i="3"/>
  <c r="S98" i="3"/>
  <c r="P99" i="3"/>
  <c r="R99" i="3"/>
  <c r="S99" i="3"/>
  <c r="R100" i="3"/>
  <c r="P106" i="3" s="1"/>
  <c r="S100" i="3"/>
  <c r="R101" i="3"/>
  <c r="S101" i="3"/>
  <c r="R102" i="3"/>
  <c r="S102" i="3"/>
  <c r="P103" i="3"/>
  <c r="R103" i="3"/>
  <c r="S103" i="3"/>
  <c r="R104" i="3"/>
  <c r="P110" i="3" s="1"/>
  <c r="S104" i="3"/>
  <c r="R105" i="3"/>
  <c r="S105" i="3"/>
  <c r="R106" i="3"/>
  <c r="S106" i="3"/>
  <c r="R107" i="3"/>
  <c r="S107" i="3"/>
  <c r="R108" i="3"/>
  <c r="P114" i="3" s="1"/>
  <c r="S108" i="3"/>
  <c r="R109" i="3"/>
  <c r="S109" i="3"/>
  <c r="R110" i="3"/>
  <c r="S110" i="3"/>
  <c r="P111" i="3"/>
  <c r="R111" i="3"/>
  <c r="S111" i="3"/>
  <c r="R112" i="3"/>
  <c r="P118" i="3" s="1"/>
  <c r="S112" i="3"/>
  <c r="R113" i="3"/>
  <c r="S113" i="3"/>
  <c r="R114" i="3"/>
  <c r="S114" i="3"/>
  <c r="P115" i="3"/>
  <c r="R115" i="3"/>
  <c r="S115" i="3"/>
  <c r="R116" i="3"/>
  <c r="P122" i="3" s="1"/>
  <c r="S116" i="3"/>
  <c r="R117" i="3"/>
  <c r="S117" i="3"/>
  <c r="R118" i="3"/>
  <c r="S118" i="3"/>
  <c r="P119" i="3"/>
  <c r="R119" i="3"/>
  <c r="S119" i="3"/>
  <c r="R120" i="3"/>
  <c r="P126" i="3" s="1"/>
  <c r="S120" i="3"/>
  <c r="R121" i="3"/>
  <c r="S121" i="3"/>
  <c r="R122" i="3"/>
  <c r="S122" i="3"/>
  <c r="P123" i="3"/>
  <c r="R123" i="3"/>
  <c r="S123" i="3"/>
  <c r="R124" i="3"/>
  <c r="P130" i="3" s="1"/>
  <c r="S124" i="3"/>
  <c r="R125" i="3"/>
  <c r="S125" i="3"/>
  <c r="R126" i="3"/>
  <c r="S126" i="3"/>
  <c r="P127" i="3"/>
  <c r="R127" i="3"/>
  <c r="P133" i="3" s="1"/>
  <c r="S127" i="3"/>
  <c r="R128" i="3"/>
  <c r="P134" i="3" s="1"/>
  <c r="S128" i="3"/>
  <c r="R129" i="3"/>
  <c r="S129" i="3"/>
  <c r="R130" i="3"/>
  <c r="S130" i="3"/>
  <c r="P131" i="3"/>
  <c r="R131" i="3"/>
  <c r="P137" i="3" s="1"/>
  <c r="S131" i="3"/>
  <c r="R132" i="3"/>
  <c r="P138" i="3" s="1"/>
  <c r="S132" i="3"/>
  <c r="R133" i="3"/>
  <c r="S133" i="3"/>
  <c r="R134" i="3"/>
  <c r="S134" i="3"/>
  <c r="P135" i="3"/>
  <c r="R135" i="3"/>
  <c r="P141" i="3" s="1"/>
  <c r="S135" i="3"/>
  <c r="R136" i="3"/>
  <c r="P142" i="3" s="1"/>
  <c r="S136" i="3"/>
  <c r="R137" i="3"/>
  <c r="S137" i="3"/>
  <c r="R138" i="3"/>
  <c r="S138" i="3"/>
  <c r="P139" i="3"/>
  <c r="R139" i="3"/>
  <c r="P145" i="3" s="1"/>
  <c r="S139" i="3"/>
  <c r="R140" i="3"/>
  <c r="P146" i="3" s="1"/>
  <c r="S140" i="3"/>
  <c r="R141" i="3"/>
  <c r="S141" i="3"/>
  <c r="R142" i="3"/>
  <c r="S142" i="3"/>
  <c r="P143" i="3"/>
  <c r="R143" i="3"/>
  <c r="P149" i="3" s="1"/>
  <c r="S143" i="3"/>
  <c r="R144" i="3"/>
  <c r="P150" i="3" s="1"/>
  <c r="S144" i="3"/>
  <c r="R145" i="3"/>
  <c r="S145" i="3"/>
  <c r="R146" i="3"/>
  <c r="S146" i="3"/>
  <c r="P147" i="3"/>
  <c r="R147" i="3"/>
  <c r="P153" i="3" s="1"/>
  <c r="S147" i="3"/>
  <c r="R148" i="3"/>
  <c r="P154" i="3" s="1"/>
  <c r="S148" i="3"/>
  <c r="R149" i="3"/>
  <c r="S149" i="3"/>
  <c r="R150" i="3"/>
  <c r="S150" i="3"/>
  <c r="P151" i="3"/>
  <c r="R151" i="3"/>
  <c r="P157" i="3" s="1"/>
  <c r="S151" i="3"/>
  <c r="R152" i="3"/>
  <c r="P158" i="3" s="1"/>
  <c r="S152" i="3"/>
  <c r="R153" i="3"/>
  <c r="S153" i="3"/>
  <c r="R154" i="3"/>
  <c r="S154" i="3"/>
  <c r="P155" i="3"/>
  <c r="R155" i="3"/>
  <c r="S155" i="3"/>
  <c r="R156" i="3"/>
  <c r="S156" i="3"/>
  <c r="R157" i="3"/>
  <c r="S157" i="3"/>
  <c r="R158" i="3"/>
  <c r="S158" i="3"/>
  <c r="F2" i="3"/>
  <c r="G2" i="3" s="1"/>
  <c r="H2" i="3" s="1"/>
  <c r="K2" i="3"/>
  <c r="I2" i="3" s="1"/>
  <c r="L2" i="3"/>
  <c r="J7" i="3" s="1"/>
  <c r="F3" i="3"/>
  <c r="G3" i="3" s="1"/>
  <c r="H3" i="3" s="1"/>
  <c r="K3" i="3"/>
  <c r="I6" i="3" s="1"/>
  <c r="L3" i="3"/>
  <c r="F4" i="3"/>
  <c r="G4" i="3"/>
  <c r="H4" i="3" s="1"/>
  <c r="K4" i="3"/>
  <c r="L4" i="3"/>
  <c r="F5" i="3"/>
  <c r="G5" i="3"/>
  <c r="H5" i="3" s="1"/>
  <c r="K5" i="3"/>
  <c r="L5" i="3"/>
  <c r="F6" i="3"/>
  <c r="G6" i="3" s="1"/>
  <c r="H6" i="3" s="1"/>
  <c r="K6" i="3"/>
  <c r="L6" i="3"/>
  <c r="F7" i="3"/>
  <c r="G7" i="3" s="1"/>
  <c r="H7" i="3" s="1"/>
  <c r="I7" i="3"/>
  <c r="K7" i="3"/>
  <c r="L7" i="3"/>
  <c r="F8" i="3"/>
  <c r="G8" i="3" s="1"/>
  <c r="H8" i="3" s="1"/>
  <c r="K8" i="3"/>
  <c r="L8" i="3"/>
  <c r="F9" i="3"/>
  <c r="G9" i="3"/>
  <c r="H9" i="3" s="1"/>
  <c r="K9" i="3"/>
  <c r="L9" i="3"/>
  <c r="F10" i="3"/>
  <c r="G10" i="3" s="1"/>
  <c r="H10" i="3" s="1"/>
  <c r="I10" i="3"/>
  <c r="K10" i="3"/>
  <c r="L10" i="3"/>
  <c r="F11" i="3"/>
  <c r="G11" i="3" s="1"/>
  <c r="H11" i="3" s="1"/>
  <c r="I11" i="3"/>
  <c r="K11" i="3"/>
  <c r="L11" i="3"/>
  <c r="F12" i="3"/>
  <c r="G12" i="3" s="1"/>
  <c r="H12" i="3" s="1"/>
  <c r="K12" i="3"/>
  <c r="L12" i="3"/>
  <c r="F13" i="3"/>
  <c r="G13" i="3"/>
  <c r="H13" i="3" s="1"/>
  <c r="K13" i="3"/>
  <c r="I14" i="3" s="1"/>
  <c r="L13" i="3"/>
  <c r="F14" i="3"/>
  <c r="G14" i="3" s="1"/>
  <c r="H14" i="3" s="1"/>
  <c r="K14" i="3"/>
  <c r="L14" i="3"/>
  <c r="F15" i="3"/>
  <c r="G15" i="3" s="1"/>
  <c r="K15" i="3"/>
  <c r="L15" i="3"/>
  <c r="F16" i="3"/>
  <c r="G16" i="3"/>
  <c r="H16" i="3" s="1"/>
  <c r="K16" i="3"/>
  <c r="L16" i="3"/>
  <c r="F17" i="3"/>
  <c r="G17" i="3"/>
  <c r="H17" i="3" s="1"/>
  <c r="K17" i="3"/>
  <c r="L17" i="3"/>
  <c r="F18" i="3"/>
  <c r="G18" i="3" s="1"/>
  <c r="H18" i="3" s="1"/>
  <c r="K18" i="3"/>
  <c r="L18" i="3"/>
  <c r="F19" i="3"/>
  <c r="G19" i="3" s="1"/>
  <c r="J19" i="3"/>
  <c r="K19" i="3"/>
  <c r="L19" i="3"/>
  <c r="F20" i="3"/>
  <c r="G20" i="3"/>
  <c r="H20" i="3" s="1"/>
  <c r="K20" i="3"/>
  <c r="L20" i="3"/>
  <c r="F21" i="3"/>
  <c r="G21" i="3"/>
  <c r="H21" i="3" s="1"/>
  <c r="K21" i="3"/>
  <c r="L21" i="3"/>
  <c r="F22" i="3"/>
  <c r="G22" i="3"/>
  <c r="H22" i="3"/>
  <c r="K22" i="3"/>
  <c r="L22" i="3"/>
  <c r="F23" i="3"/>
  <c r="G23" i="3" s="1"/>
  <c r="K23" i="3"/>
  <c r="L23" i="3"/>
  <c r="F24" i="3"/>
  <c r="G24" i="3" s="1"/>
  <c r="H24" i="3" s="1"/>
  <c r="K24" i="3"/>
  <c r="L24" i="3"/>
  <c r="F25" i="3"/>
  <c r="G25" i="3"/>
  <c r="H25" i="3"/>
  <c r="K25" i="3"/>
  <c r="L25" i="3"/>
  <c r="F26" i="3"/>
  <c r="G26" i="3"/>
  <c r="H26" i="3"/>
  <c r="K26" i="3"/>
  <c r="L26" i="3"/>
  <c r="F27" i="3"/>
  <c r="G27" i="3" s="1"/>
  <c r="K27" i="3"/>
  <c r="L27" i="3"/>
  <c r="F28" i="3"/>
  <c r="G28" i="3" s="1"/>
  <c r="H28" i="3" s="1"/>
  <c r="J28" i="3"/>
  <c r="K28" i="3"/>
  <c r="L28" i="3"/>
  <c r="F29" i="3"/>
  <c r="G29" i="3"/>
  <c r="H29" i="3"/>
  <c r="K29" i="3"/>
  <c r="L29" i="3"/>
  <c r="J35" i="3" s="1"/>
  <c r="F30" i="3"/>
  <c r="G30" i="3" s="1"/>
  <c r="H30" i="3"/>
  <c r="K30" i="3"/>
  <c r="L30" i="3"/>
  <c r="J36" i="3" s="1"/>
  <c r="F31" i="3"/>
  <c r="G31" i="3" s="1"/>
  <c r="K31" i="3"/>
  <c r="L31" i="3"/>
  <c r="F32" i="3"/>
  <c r="G32" i="3" s="1"/>
  <c r="H32" i="3" s="1"/>
  <c r="J32" i="3"/>
  <c r="K32" i="3"/>
  <c r="L32" i="3"/>
  <c r="F33" i="3"/>
  <c r="G33" i="3"/>
  <c r="H33" i="3"/>
  <c r="K33" i="3"/>
  <c r="L33" i="3"/>
  <c r="F34" i="3"/>
  <c r="G34" i="3"/>
  <c r="K34" i="3"/>
  <c r="L34" i="3"/>
  <c r="F35" i="3"/>
  <c r="G35" i="3" s="1"/>
  <c r="K35" i="3"/>
  <c r="L35" i="3"/>
  <c r="F36" i="3"/>
  <c r="G36" i="3"/>
  <c r="H36" i="3" s="1"/>
  <c r="K36" i="3"/>
  <c r="I39" i="3" s="1"/>
  <c r="L36" i="3"/>
  <c r="J39" i="3" s="1"/>
  <c r="F37" i="3"/>
  <c r="G37" i="3"/>
  <c r="H37" i="3" s="1"/>
  <c r="K37" i="3"/>
  <c r="L37" i="3"/>
  <c r="F38" i="3"/>
  <c r="G38" i="3"/>
  <c r="K38" i="3"/>
  <c r="L38" i="3"/>
  <c r="F39" i="3"/>
  <c r="G39" i="3" s="1"/>
  <c r="K39" i="3"/>
  <c r="L39" i="3"/>
  <c r="F40" i="3"/>
  <c r="G40" i="3" s="1"/>
  <c r="H40" i="3" s="1"/>
  <c r="K40" i="3"/>
  <c r="L40" i="3"/>
  <c r="F41" i="3"/>
  <c r="G41" i="3"/>
  <c r="H41" i="3" s="1"/>
  <c r="K41" i="3"/>
  <c r="L41" i="3"/>
  <c r="F42" i="3"/>
  <c r="G42" i="3"/>
  <c r="H42" i="3"/>
  <c r="I42" i="3"/>
  <c r="K42" i="3"/>
  <c r="L42" i="3"/>
  <c r="F43" i="3"/>
  <c r="G43" i="3" s="1"/>
  <c r="H43" i="3" s="1"/>
  <c r="I43" i="3"/>
  <c r="K43" i="3"/>
  <c r="L43" i="3"/>
  <c r="F44" i="3"/>
  <c r="G44" i="3" s="1"/>
  <c r="H44" i="3" s="1"/>
  <c r="K44" i="3"/>
  <c r="L44" i="3"/>
  <c r="F45" i="3"/>
  <c r="G45" i="3"/>
  <c r="H45" i="3"/>
  <c r="K45" i="3"/>
  <c r="L45" i="3"/>
  <c r="F46" i="3"/>
  <c r="G46" i="3"/>
  <c r="H46" i="3"/>
  <c r="K46" i="3"/>
  <c r="L46" i="3"/>
  <c r="J52" i="3" s="1"/>
  <c r="F47" i="3"/>
  <c r="G47" i="3" s="1"/>
  <c r="H47" i="3" s="1"/>
  <c r="K47" i="3"/>
  <c r="L47" i="3"/>
  <c r="F48" i="3"/>
  <c r="G48" i="3" s="1"/>
  <c r="J48" i="3"/>
  <c r="K48" i="3"/>
  <c r="L48" i="3"/>
  <c r="F49" i="3"/>
  <c r="G49" i="3"/>
  <c r="H49" i="3" s="1"/>
  <c r="K49" i="3"/>
  <c r="L49" i="3"/>
  <c r="F50" i="3"/>
  <c r="G50" i="3" s="1"/>
  <c r="H50" i="3" s="1"/>
  <c r="K50" i="3"/>
  <c r="L50" i="3"/>
  <c r="F51" i="3"/>
  <c r="G51" i="3" s="1"/>
  <c r="H51" i="3" s="1"/>
  <c r="K51" i="3"/>
  <c r="L51" i="3"/>
  <c r="F52" i="3"/>
  <c r="G52" i="3" s="1"/>
  <c r="K52" i="3"/>
  <c r="L52" i="3"/>
  <c r="F53" i="3"/>
  <c r="G53" i="3"/>
  <c r="H53" i="3" s="1"/>
  <c r="K53" i="3"/>
  <c r="L53" i="3"/>
  <c r="J56" i="3" s="1"/>
  <c r="F54" i="3"/>
  <c r="G54" i="3" s="1"/>
  <c r="H54" i="3" s="1"/>
  <c r="K54" i="3"/>
  <c r="L54" i="3"/>
  <c r="J60" i="3" s="1"/>
  <c r="F55" i="3"/>
  <c r="G55" i="3" s="1"/>
  <c r="K55" i="3"/>
  <c r="L55" i="3"/>
  <c r="F56" i="3"/>
  <c r="G56" i="3" s="1"/>
  <c r="H56" i="3" s="1"/>
  <c r="K56" i="3"/>
  <c r="L56" i="3"/>
  <c r="F57" i="3"/>
  <c r="G57" i="3"/>
  <c r="H57" i="3" s="1"/>
  <c r="K57" i="3"/>
  <c r="L57" i="3"/>
  <c r="F58" i="3"/>
  <c r="G58" i="3" s="1"/>
  <c r="H58" i="3" s="1"/>
  <c r="K58" i="3"/>
  <c r="L58" i="3"/>
  <c r="F59" i="3"/>
  <c r="G59" i="3" s="1"/>
  <c r="K59" i="3"/>
  <c r="L59" i="3"/>
  <c r="F60" i="3"/>
  <c r="G60" i="3" s="1"/>
  <c r="H60" i="3" s="1"/>
  <c r="K60" i="3"/>
  <c r="L60" i="3"/>
  <c r="F61" i="3"/>
  <c r="G61" i="3"/>
  <c r="H61" i="3" s="1"/>
  <c r="K61" i="3"/>
  <c r="L61" i="3"/>
  <c r="F62" i="3"/>
  <c r="G62" i="3" s="1"/>
  <c r="H62" i="3" s="1"/>
  <c r="K62" i="3"/>
  <c r="L62" i="3"/>
  <c r="F63" i="3"/>
  <c r="G63" i="3" s="1"/>
  <c r="H63" i="3" s="1"/>
  <c r="K63" i="3"/>
  <c r="L63" i="3"/>
  <c r="F64" i="3"/>
  <c r="G64" i="3" s="1"/>
  <c r="J64" i="3"/>
  <c r="K64" i="3"/>
  <c r="L64" i="3"/>
  <c r="F65" i="3"/>
  <c r="G65" i="3"/>
  <c r="H65" i="3" s="1"/>
  <c r="K65" i="3"/>
  <c r="L65" i="3"/>
  <c r="F66" i="3"/>
  <c r="G66" i="3"/>
  <c r="K66" i="3"/>
  <c r="L66" i="3"/>
  <c r="F67" i="3"/>
  <c r="G67" i="3" s="1"/>
  <c r="K67" i="3"/>
  <c r="L67" i="3"/>
  <c r="F68" i="3"/>
  <c r="G68" i="3"/>
  <c r="K68" i="3"/>
  <c r="L68" i="3"/>
  <c r="F69" i="3"/>
  <c r="G69" i="3"/>
  <c r="K69" i="3"/>
  <c r="L69" i="3"/>
  <c r="F70" i="3"/>
  <c r="G70" i="3"/>
  <c r="I70" i="3"/>
  <c r="K70" i="3"/>
  <c r="L70" i="3"/>
  <c r="F71" i="3"/>
  <c r="G71" i="3" s="1"/>
  <c r="I71" i="3"/>
  <c r="K71" i="3"/>
  <c r="L71" i="3"/>
  <c r="F72" i="3"/>
  <c r="G72" i="3"/>
  <c r="H72" i="3" s="1"/>
  <c r="K72" i="3"/>
  <c r="L72" i="3"/>
  <c r="F73" i="3"/>
  <c r="G73" i="3"/>
  <c r="H73" i="3" s="1"/>
  <c r="K73" i="3"/>
  <c r="L73" i="3"/>
  <c r="F74" i="3"/>
  <c r="G74" i="3"/>
  <c r="K74" i="3"/>
  <c r="L74" i="3"/>
  <c r="F75" i="3"/>
  <c r="G75" i="3" s="1"/>
  <c r="K75" i="3"/>
  <c r="L75" i="3"/>
  <c r="F76" i="3"/>
  <c r="G76" i="3" s="1"/>
  <c r="K76" i="3"/>
  <c r="L76" i="3"/>
  <c r="F77" i="3"/>
  <c r="G77" i="3"/>
  <c r="K77" i="3"/>
  <c r="L77" i="3"/>
  <c r="J83" i="3" s="1"/>
  <c r="F78" i="3"/>
  <c r="G78" i="3"/>
  <c r="H78" i="3"/>
  <c r="K78" i="3"/>
  <c r="L78" i="3"/>
  <c r="F79" i="3"/>
  <c r="G79" i="3" s="1"/>
  <c r="K79" i="3"/>
  <c r="L79" i="3"/>
  <c r="F80" i="3"/>
  <c r="G80" i="3" s="1"/>
  <c r="H80" i="3" s="1"/>
  <c r="K80" i="3"/>
  <c r="L80" i="3"/>
  <c r="F81" i="3"/>
  <c r="G81" i="3"/>
  <c r="H81" i="3"/>
  <c r="K81" i="3"/>
  <c r="L81" i="3"/>
  <c r="F82" i="3"/>
  <c r="G82" i="3"/>
  <c r="H82" i="3"/>
  <c r="K82" i="3"/>
  <c r="I88" i="3" s="1"/>
  <c r="L82" i="3"/>
  <c r="F83" i="3"/>
  <c r="G83" i="3" s="1"/>
  <c r="K83" i="3"/>
  <c r="I89" i="3" s="1"/>
  <c r="L83" i="3"/>
  <c r="F84" i="3"/>
  <c r="G84" i="3"/>
  <c r="H84" i="3" s="1"/>
  <c r="J84" i="3"/>
  <c r="K84" i="3"/>
  <c r="L84" i="3"/>
  <c r="F85" i="3"/>
  <c r="G85" i="3"/>
  <c r="H85" i="3" s="1"/>
  <c r="K85" i="3"/>
  <c r="L85" i="3"/>
  <c r="F86" i="3"/>
  <c r="G86" i="3"/>
  <c r="K86" i="3"/>
  <c r="L86" i="3"/>
  <c r="F87" i="3"/>
  <c r="G87" i="3"/>
  <c r="H87" i="3"/>
  <c r="K87" i="3"/>
  <c r="L87" i="3"/>
  <c r="F88" i="3"/>
  <c r="G88" i="3" s="1"/>
  <c r="H88" i="3"/>
  <c r="K88" i="3"/>
  <c r="I93" i="3" s="1"/>
  <c r="L88" i="3"/>
  <c r="J93" i="3" s="1"/>
  <c r="F89" i="3"/>
  <c r="G89" i="3" s="1"/>
  <c r="H89" i="3" s="1"/>
  <c r="K89" i="3"/>
  <c r="L89" i="3"/>
  <c r="F90" i="3"/>
  <c r="G90" i="3" s="1"/>
  <c r="H90" i="3" s="1"/>
  <c r="K90" i="3"/>
  <c r="L90" i="3"/>
  <c r="F91" i="3"/>
  <c r="G91" i="3"/>
  <c r="H91" i="3"/>
  <c r="K91" i="3"/>
  <c r="L91" i="3"/>
  <c r="J97" i="3" s="1"/>
  <c r="F92" i="3"/>
  <c r="G92" i="3" s="1"/>
  <c r="H92" i="3"/>
  <c r="K92" i="3"/>
  <c r="L92" i="3"/>
  <c r="F93" i="3"/>
  <c r="G93" i="3" s="1"/>
  <c r="H93" i="3" s="1"/>
  <c r="K93" i="3"/>
  <c r="L93" i="3"/>
  <c r="F94" i="3"/>
  <c r="G94" i="3" s="1"/>
  <c r="H94" i="3" s="1"/>
  <c r="K94" i="3"/>
  <c r="L94" i="3"/>
  <c r="F95" i="3"/>
  <c r="G95" i="3"/>
  <c r="H95" i="3"/>
  <c r="K95" i="3"/>
  <c r="I96" i="3" s="1"/>
  <c r="L95" i="3"/>
  <c r="F96" i="3"/>
  <c r="G96" i="3" s="1"/>
  <c r="K96" i="3"/>
  <c r="L96" i="3"/>
  <c r="F97" i="3"/>
  <c r="G97" i="3" s="1"/>
  <c r="H97" i="3" s="1"/>
  <c r="K97" i="3"/>
  <c r="L97" i="3"/>
  <c r="F98" i="3"/>
  <c r="G98" i="3" s="1"/>
  <c r="H98" i="3" s="1"/>
  <c r="K98" i="3"/>
  <c r="I104" i="3" s="1"/>
  <c r="L98" i="3"/>
  <c r="F99" i="3"/>
  <c r="G99" i="3"/>
  <c r="H99" i="3"/>
  <c r="K99" i="3"/>
  <c r="I100" i="3" s="1"/>
  <c r="L99" i="3"/>
  <c r="F100" i="3"/>
  <c r="G100" i="3" s="1"/>
  <c r="H100" i="3"/>
  <c r="K100" i="3"/>
  <c r="L100" i="3"/>
  <c r="F101" i="3"/>
  <c r="G101" i="3" s="1"/>
  <c r="J101" i="3"/>
  <c r="K101" i="3"/>
  <c r="L101" i="3"/>
  <c r="F102" i="3"/>
  <c r="G102" i="3" s="1"/>
  <c r="H102" i="3" s="1"/>
  <c r="K102" i="3"/>
  <c r="L102" i="3"/>
  <c r="F103" i="3"/>
  <c r="G103" i="3"/>
  <c r="H103" i="3"/>
  <c r="K103" i="3"/>
  <c r="L103" i="3"/>
  <c r="F104" i="3"/>
  <c r="G104" i="3" s="1"/>
  <c r="H104" i="3"/>
  <c r="K104" i="3"/>
  <c r="L104" i="3"/>
  <c r="J105" i="3" s="1"/>
  <c r="F105" i="3"/>
  <c r="G105" i="3" s="1"/>
  <c r="K105" i="3"/>
  <c r="I109" i="3" s="1"/>
  <c r="L105" i="3"/>
  <c r="J109" i="3" s="1"/>
  <c r="F106" i="3"/>
  <c r="G106" i="3" s="1"/>
  <c r="H106" i="3" s="1"/>
  <c r="K106" i="3"/>
  <c r="L106" i="3"/>
  <c r="F107" i="3"/>
  <c r="G107" i="3"/>
  <c r="H107" i="3"/>
  <c r="K107" i="3"/>
  <c r="L107" i="3"/>
  <c r="F108" i="3"/>
  <c r="G108" i="3" s="1"/>
  <c r="H108" i="3"/>
  <c r="K108" i="3"/>
  <c r="L108" i="3"/>
  <c r="F109" i="3"/>
  <c r="G109" i="3" s="1"/>
  <c r="K109" i="3"/>
  <c r="I113" i="3" s="1"/>
  <c r="L109" i="3"/>
  <c r="F110" i="3"/>
  <c r="G110" i="3" s="1"/>
  <c r="H110" i="3" s="1"/>
  <c r="K110" i="3"/>
  <c r="L110" i="3"/>
  <c r="F111" i="3"/>
  <c r="G111" i="3"/>
  <c r="H111" i="3"/>
  <c r="K111" i="3"/>
  <c r="I112" i="3" s="1"/>
  <c r="L111" i="3"/>
  <c r="F112" i="3"/>
  <c r="G112" i="3" s="1"/>
  <c r="H112" i="3"/>
  <c r="K112" i="3"/>
  <c r="L112" i="3"/>
  <c r="F113" i="3"/>
  <c r="G113" i="3" s="1"/>
  <c r="J113" i="3"/>
  <c r="K113" i="3"/>
  <c r="L113" i="3"/>
  <c r="F114" i="3"/>
  <c r="G114" i="3" s="1"/>
  <c r="H114" i="3" s="1"/>
  <c r="K114" i="3"/>
  <c r="I117" i="3" s="1"/>
  <c r="L114" i="3"/>
  <c r="F115" i="3"/>
  <c r="G115" i="3"/>
  <c r="H115" i="3"/>
  <c r="K115" i="3"/>
  <c r="L115" i="3"/>
  <c r="F116" i="3"/>
  <c r="G116" i="3" s="1"/>
  <c r="H116" i="3"/>
  <c r="K116" i="3"/>
  <c r="L116" i="3"/>
  <c r="F117" i="3"/>
  <c r="G117" i="3" s="1"/>
  <c r="K117" i="3"/>
  <c r="L117" i="3"/>
  <c r="J117" i="3" s="1"/>
  <c r="F118" i="3"/>
  <c r="G118" i="3" s="1"/>
  <c r="H118" i="3" s="1"/>
  <c r="K118" i="3"/>
  <c r="L118" i="3"/>
  <c r="F119" i="3"/>
  <c r="G119" i="3"/>
  <c r="H119" i="3"/>
  <c r="K119" i="3"/>
  <c r="L119" i="3"/>
  <c r="F120" i="3"/>
  <c r="G120" i="3" s="1"/>
  <c r="H120" i="3"/>
  <c r="K120" i="3"/>
  <c r="L120" i="3"/>
  <c r="F121" i="3"/>
  <c r="G121" i="3" s="1"/>
  <c r="K121" i="3"/>
  <c r="I121" i="3" s="1"/>
  <c r="L121" i="3"/>
  <c r="J125" i="3" s="1"/>
  <c r="F122" i="3"/>
  <c r="G122" i="3" s="1"/>
  <c r="H122" i="3" s="1"/>
  <c r="K122" i="3"/>
  <c r="L122" i="3"/>
  <c r="J127" i="3" s="1"/>
  <c r="F123" i="3"/>
  <c r="G123" i="3"/>
  <c r="H123" i="3"/>
  <c r="K123" i="3"/>
  <c r="I124" i="3" s="1"/>
  <c r="L123" i="3"/>
  <c r="F124" i="3"/>
  <c r="G124" i="3" s="1"/>
  <c r="K124" i="3"/>
  <c r="L124" i="3"/>
  <c r="F125" i="3"/>
  <c r="G125" i="3" s="1"/>
  <c r="K125" i="3"/>
  <c r="I130" i="3" s="1"/>
  <c r="L125" i="3"/>
  <c r="F126" i="3"/>
  <c r="G126" i="3"/>
  <c r="H126" i="3" s="1"/>
  <c r="K126" i="3"/>
  <c r="I131" i="3" s="1"/>
  <c r="L126" i="3"/>
  <c r="F127" i="3"/>
  <c r="G127" i="3"/>
  <c r="H127" i="3"/>
  <c r="K127" i="3"/>
  <c r="L127" i="3"/>
  <c r="F128" i="3"/>
  <c r="G128" i="3" s="1"/>
  <c r="K128" i="3"/>
  <c r="L128" i="3"/>
  <c r="F129" i="3"/>
  <c r="G129" i="3" s="1"/>
  <c r="J129" i="3"/>
  <c r="K129" i="3"/>
  <c r="L129" i="3"/>
  <c r="F130" i="3"/>
  <c r="G130" i="3"/>
  <c r="H130" i="3" s="1"/>
  <c r="K130" i="3"/>
  <c r="L130" i="3"/>
  <c r="F131" i="3"/>
  <c r="G131" i="3"/>
  <c r="H131" i="3"/>
  <c r="K131" i="3"/>
  <c r="L131" i="3"/>
  <c r="F132" i="3"/>
  <c r="G132" i="3" s="1"/>
  <c r="K132" i="3"/>
  <c r="L132" i="3"/>
  <c r="F133" i="3"/>
  <c r="G133" i="3" s="1"/>
  <c r="H133" i="3" s="1"/>
  <c r="K133" i="3"/>
  <c r="L133" i="3"/>
  <c r="F134" i="3"/>
  <c r="G134" i="3"/>
  <c r="H134" i="3" s="1"/>
  <c r="K134" i="3"/>
  <c r="L134" i="3"/>
  <c r="F135" i="3"/>
  <c r="G135" i="3"/>
  <c r="K135" i="3"/>
  <c r="L135" i="3"/>
  <c r="F136" i="3"/>
  <c r="G136" i="3" s="1"/>
  <c r="I136" i="3"/>
  <c r="K136" i="3"/>
  <c r="L136" i="3"/>
  <c r="F137" i="3"/>
  <c r="G137" i="3" s="1"/>
  <c r="H137" i="3" s="1"/>
  <c r="K137" i="3"/>
  <c r="L137" i="3"/>
  <c r="F138" i="3"/>
  <c r="G138" i="3"/>
  <c r="H138" i="3" s="1"/>
  <c r="K138" i="3"/>
  <c r="L138" i="3"/>
  <c r="F139" i="3"/>
  <c r="G139" i="3"/>
  <c r="K139" i="3"/>
  <c r="I144" i="3" s="1"/>
  <c r="L139" i="3"/>
  <c r="F140" i="3"/>
  <c r="G140" i="3" s="1"/>
  <c r="K140" i="3"/>
  <c r="L140" i="3"/>
  <c r="F141" i="3"/>
  <c r="G141" i="3" s="1"/>
  <c r="H141" i="3" s="1"/>
  <c r="K141" i="3"/>
  <c r="L141" i="3"/>
  <c r="F142" i="3"/>
  <c r="G142" i="3"/>
  <c r="H142" i="3" s="1"/>
  <c r="K142" i="3"/>
  <c r="L142" i="3"/>
  <c r="F143" i="3"/>
  <c r="G143" i="3"/>
  <c r="K143" i="3"/>
  <c r="L143" i="3"/>
  <c r="F144" i="3"/>
  <c r="G144" i="3" s="1"/>
  <c r="K144" i="3"/>
  <c r="L144" i="3"/>
  <c r="F145" i="3"/>
  <c r="G145" i="3" s="1"/>
  <c r="H145" i="3" s="1"/>
  <c r="K145" i="3"/>
  <c r="L145" i="3"/>
  <c r="F146" i="3"/>
  <c r="G146" i="3"/>
  <c r="H146" i="3" s="1"/>
  <c r="K146" i="3"/>
  <c r="L146" i="3"/>
  <c r="F147" i="3"/>
  <c r="G147" i="3"/>
  <c r="K147" i="3"/>
  <c r="L147" i="3"/>
  <c r="F148" i="3"/>
  <c r="G148" i="3" s="1"/>
  <c r="H148" i="3" s="1"/>
  <c r="K148" i="3"/>
  <c r="L148" i="3"/>
  <c r="F149" i="3"/>
  <c r="G149" i="3" s="1"/>
  <c r="H149" i="3" s="1"/>
  <c r="K149" i="3"/>
  <c r="L149" i="3"/>
  <c r="F150" i="3"/>
  <c r="G150" i="3"/>
  <c r="H150" i="3" s="1"/>
  <c r="K150" i="3"/>
  <c r="L150" i="3"/>
  <c r="F151" i="3"/>
  <c r="G151" i="3"/>
  <c r="K151" i="3"/>
  <c r="L151" i="3"/>
  <c r="F152" i="3"/>
  <c r="G152" i="3" s="1"/>
  <c r="H152" i="3" s="1"/>
  <c r="K152" i="3"/>
  <c r="L152" i="3"/>
  <c r="F153" i="3"/>
  <c r="G153" i="3" s="1"/>
  <c r="H153" i="3" s="1"/>
  <c r="K153" i="3"/>
  <c r="L153" i="3"/>
  <c r="F154" i="3"/>
  <c r="G154" i="3"/>
  <c r="H154" i="3" s="1"/>
  <c r="K154" i="3"/>
  <c r="L154" i="3"/>
  <c r="F155" i="3"/>
  <c r="G155" i="3"/>
  <c r="K155" i="3"/>
  <c r="L155" i="3"/>
  <c r="F156" i="3"/>
  <c r="G156" i="3" s="1"/>
  <c r="H156" i="3" s="1"/>
  <c r="K156" i="3"/>
  <c r="L156" i="3"/>
  <c r="F157" i="3"/>
  <c r="G157" i="3" s="1"/>
  <c r="H157" i="3" s="1"/>
  <c r="K157" i="3"/>
  <c r="L157" i="3"/>
  <c r="F158" i="3"/>
  <c r="G158" i="3"/>
  <c r="H158" i="3" s="1"/>
  <c r="K158" i="3"/>
  <c r="L158" i="3"/>
  <c r="Q155" i="3" l="1"/>
  <c r="Q151" i="3"/>
  <c r="Q147" i="3"/>
  <c r="Q119" i="3"/>
  <c r="Q115" i="3"/>
  <c r="P107" i="3"/>
  <c r="Q111" i="3"/>
  <c r="Q107" i="3"/>
  <c r="Q103" i="3"/>
  <c r="Q98" i="3"/>
  <c r="Q58" i="3"/>
  <c r="P156" i="3"/>
  <c r="Q156" i="3"/>
  <c r="Q152" i="3"/>
  <c r="Q148" i="3"/>
  <c r="Q144" i="3"/>
  <c r="P136" i="3"/>
  <c r="P132" i="3"/>
  <c r="P128" i="3"/>
  <c r="P124" i="3"/>
  <c r="P120" i="3"/>
  <c r="P116" i="3"/>
  <c r="Q116" i="3"/>
  <c r="Q112" i="3"/>
  <c r="Q108" i="3"/>
  <c r="Q104" i="3"/>
  <c r="P96" i="3"/>
  <c r="P92" i="3"/>
  <c r="P87" i="3"/>
  <c r="Q59" i="3"/>
  <c r="Q157" i="3"/>
  <c r="Q153" i="3"/>
  <c r="Q149" i="3"/>
  <c r="Q145" i="3"/>
  <c r="Q141" i="3"/>
  <c r="Q137" i="3"/>
  <c r="P129" i="3"/>
  <c r="Q133" i="3"/>
  <c r="P125" i="3"/>
  <c r="Q129" i="3"/>
  <c r="P121" i="3"/>
  <c r="Q125" i="3"/>
  <c r="P117" i="3"/>
  <c r="Q121" i="3"/>
  <c r="P113" i="3"/>
  <c r="Q117" i="3"/>
  <c r="P109" i="3"/>
  <c r="Q113" i="3"/>
  <c r="P105" i="3"/>
  <c r="Q109" i="3"/>
  <c r="P101" i="3"/>
  <c r="Q105" i="3"/>
  <c r="P97" i="3"/>
  <c r="Q101" i="3"/>
  <c r="P93" i="3"/>
  <c r="Q94" i="3"/>
  <c r="Q88" i="3"/>
  <c r="Q143" i="3"/>
  <c r="Q139" i="3"/>
  <c r="Q135" i="3"/>
  <c r="Q131" i="3"/>
  <c r="Q127" i="3"/>
  <c r="Q123" i="3"/>
  <c r="Q61" i="3"/>
  <c r="P152" i="3"/>
  <c r="P148" i="3"/>
  <c r="P144" i="3"/>
  <c r="P140" i="3"/>
  <c r="Q140" i="3"/>
  <c r="Q136" i="3"/>
  <c r="Q132" i="3"/>
  <c r="Q128" i="3"/>
  <c r="Q124" i="3"/>
  <c r="Q120" i="3"/>
  <c r="P112" i="3"/>
  <c r="P108" i="3"/>
  <c r="P104" i="3"/>
  <c r="P100" i="3"/>
  <c r="Q100" i="3"/>
  <c r="Q92" i="3"/>
  <c r="P88" i="3"/>
  <c r="Q158" i="3"/>
  <c r="Q154" i="3"/>
  <c r="Q150" i="3"/>
  <c r="Q146" i="3"/>
  <c r="Q142" i="3"/>
  <c r="Q138" i="3"/>
  <c r="Q134" i="3"/>
  <c r="Q130" i="3"/>
  <c r="Q126" i="3"/>
  <c r="Q122" i="3"/>
  <c r="Q118" i="3"/>
  <c r="Q114" i="3"/>
  <c r="Q110" i="3"/>
  <c r="Q106" i="3"/>
  <c r="Q102" i="3"/>
  <c r="Q96" i="3"/>
  <c r="P90" i="3"/>
  <c r="Q86" i="3"/>
  <c r="Q82" i="3"/>
  <c r="Q78" i="3"/>
  <c r="Q74" i="3"/>
  <c r="Q70" i="3"/>
  <c r="Q66" i="3"/>
  <c r="P82" i="3"/>
  <c r="Q75" i="3"/>
  <c r="P74" i="3"/>
  <c r="Q51" i="3"/>
  <c r="Q45" i="3"/>
  <c r="Q39" i="3"/>
  <c r="Q35" i="3"/>
  <c r="Q27" i="3"/>
  <c r="Q23" i="3"/>
  <c r="Q17" i="3"/>
  <c r="Q11" i="3"/>
  <c r="Q84" i="3"/>
  <c r="Q80" i="3"/>
  <c r="P83" i="3"/>
  <c r="Q76" i="3"/>
  <c r="P79" i="3"/>
  <c r="Q72" i="3"/>
  <c r="P75" i="3"/>
  <c r="Q68" i="3"/>
  <c r="P71" i="3"/>
  <c r="Q64" i="3"/>
  <c r="P67" i="3"/>
  <c r="Q60" i="3"/>
  <c r="P63" i="3"/>
  <c r="P61" i="3"/>
  <c r="P59" i="3"/>
  <c r="P57" i="3"/>
  <c r="P55" i="3"/>
  <c r="P53" i="3"/>
  <c r="P51" i="3"/>
  <c r="P49" i="3"/>
  <c r="P47" i="3"/>
  <c r="P45" i="3"/>
  <c r="P43" i="3"/>
  <c r="P41" i="3"/>
  <c r="P39" i="3"/>
  <c r="P37" i="3"/>
  <c r="P35" i="3"/>
  <c r="P33" i="3"/>
  <c r="P31" i="3"/>
  <c r="P29" i="3"/>
  <c r="P27" i="3"/>
  <c r="P25" i="3"/>
  <c r="P23" i="3"/>
  <c r="P21" i="3"/>
  <c r="P19" i="3"/>
  <c r="P17" i="3"/>
  <c r="P15" i="3"/>
  <c r="P13" i="3"/>
  <c r="P11" i="3"/>
  <c r="P9" i="3"/>
  <c r="Q67" i="3"/>
  <c r="P66" i="3"/>
  <c r="Q55" i="3"/>
  <c r="Q49" i="3"/>
  <c r="Q43" i="3"/>
  <c r="Q37" i="3"/>
  <c r="Q31" i="3"/>
  <c r="Q25" i="3"/>
  <c r="Q19" i="3"/>
  <c r="Q9" i="3"/>
  <c r="Q85" i="3"/>
  <c r="Q81" i="3"/>
  <c r="P84" i="3"/>
  <c r="Q77" i="3"/>
  <c r="P80" i="3"/>
  <c r="Q73" i="3"/>
  <c r="P76" i="3"/>
  <c r="Q69" i="3"/>
  <c r="P72" i="3"/>
  <c r="Q65" i="3"/>
  <c r="P68" i="3"/>
  <c r="P64" i="3"/>
  <c r="Q56" i="3"/>
  <c r="Q54" i="3"/>
  <c r="Q52" i="3"/>
  <c r="Q50" i="3"/>
  <c r="Q48" i="3"/>
  <c r="Q46" i="3"/>
  <c r="Q44" i="3"/>
  <c r="Q42" i="3"/>
  <c r="Q40" i="3"/>
  <c r="Q38" i="3"/>
  <c r="Q36" i="3"/>
  <c r="Q34" i="3"/>
  <c r="Q32" i="3"/>
  <c r="Q30" i="3"/>
  <c r="Q28" i="3"/>
  <c r="Q26" i="3"/>
  <c r="Q24" i="3"/>
  <c r="Q22" i="3"/>
  <c r="Q20" i="3"/>
  <c r="Q18" i="3"/>
  <c r="Q16" i="3"/>
  <c r="Q14" i="3"/>
  <c r="Q12" i="3"/>
  <c r="Q10" i="3"/>
  <c r="Q2" i="3"/>
  <c r="Q3" i="3"/>
  <c r="Q4" i="3"/>
  <c r="Q5" i="3"/>
  <c r="Q6" i="3"/>
  <c r="Q7" i="3"/>
  <c r="Q8" i="3"/>
  <c r="P86" i="3"/>
  <c r="Q79" i="3"/>
  <c r="P78" i="3"/>
  <c r="Q71" i="3"/>
  <c r="P70" i="3"/>
  <c r="Q63" i="3"/>
  <c r="Q57" i="3"/>
  <c r="Q53" i="3"/>
  <c r="Q47" i="3"/>
  <c r="Q41" i="3"/>
  <c r="Q33" i="3"/>
  <c r="Q29" i="3"/>
  <c r="Q21" i="3"/>
  <c r="Q15" i="3"/>
  <c r="Q13" i="3"/>
  <c r="Q99" i="3"/>
  <c r="Q97" i="3"/>
  <c r="Q95" i="3"/>
  <c r="Q93" i="3"/>
  <c r="Q91" i="3"/>
  <c r="Q90" i="3"/>
  <c r="Q89" i="3"/>
  <c r="Q87" i="3"/>
  <c r="P85" i="3"/>
  <c r="P81" i="3"/>
  <c r="P77" i="3"/>
  <c r="P73" i="3"/>
  <c r="P69" i="3"/>
  <c r="P65" i="3"/>
  <c r="P62" i="3"/>
  <c r="P60" i="3"/>
  <c r="P58" i="3"/>
  <c r="P56" i="3"/>
  <c r="P54" i="3"/>
  <c r="P52" i="3"/>
  <c r="P50" i="3"/>
  <c r="P48" i="3"/>
  <c r="P46" i="3"/>
  <c r="P44" i="3"/>
  <c r="P42" i="3"/>
  <c r="P40" i="3"/>
  <c r="P38" i="3"/>
  <c r="P36" i="3"/>
  <c r="P34" i="3"/>
  <c r="P32" i="3"/>
  <c r="P30" i="3"/>
  <c r="P28" i="3"/>
  <c r="P26" i="3"/>
  <c r="P24" i="3"/>
  <c r="P22" i="3"/>
  <c r="P20" i="3"/>
  <c r="P18" i="3"/>
  <c r="P16" i="3"/>
  <c r="P14" i="3"/>
  <c r="P12" i="3"/>
  <c r="P10" i="3"/>
  <c r="P2" i="3"/>
  <c r="P3" i="3"/>
  <c r="P4" i="3"/>
  <c r="P5" i="3"/>
  <c r="P6" i="3"/>
  <c r="P7" i="3"/>
  <c r="P8" i="3"/>
  <c r="J4" i="3"/>
  <c r="J147" i="3"/>
  <c r="J140" i="3"/>
  <c r="J136" i="3"/>
  <c r="I127" i="3"/>
  <c r="J123" i="3"/>
  <c r="I108" i="3"/>
  <c r="I101" i="3"/>
  <c r="I92" i="3"/>
  <c r="J67" i="3"/>
  <c r="J40" i="3"/>
  <c r="J3" i="3"/>
  <c r="I128" i="3"/>
  <c r="J110" i="3"/>
  <c r="J158" i="3"/>
  <c r="J155" i="3"/>
  <c r="J152" i="3"/>
  <c r="J143" i="3"/>
  <c r="J139" i="3"/>
  <c r="I157" i="3"/>
  <c r="I155" i="3"/>
  <c r="I151" i="3"/>
  <c r="I147" i="3"/>
  <c r="I146" i="3"/>
  <c r="I143" i="3"/>
  <c r="I142" i="3"/>
  <c r="I139" i="3"/>
  <c r="I138" i="3"/>
  <c r="J135" i="3"/>
  <c r="J132" i="3"/>
  <c r="J122" i="3"/>
  <c r="J121" i="3"/>
  <c r="I120" i="3"/>
  <c r="J118" i="3"/>
  <c r="J106" i="3"/>
  <c r="I97" i="3"/>
  <c r="J91" i="3"/>
  <c r="I18" i="3"/>
  <c r="I3" i="3"/>
  <c r="J94" i="3"/>
  <c r="J156" i="3"/>
  <c r="J151" i="3"/>
  <c r="J148" i="3"/>
  <c r="J144" i="3"/>
  <c r="I158" i="3"/>
  <c r="I154" i="3"/>
  <c r="I150" i="3"/>
  <c r="J157" i="3"/>
  <c r="I156" i="3"/>
  <c r="J153" i="3"/>
  <c r="I152" i="3"/>
  <c r="J149" i="3"/>
  <c r="I148" i="3"/>
  <c r="J145" i="3"/>
  <c r="J141" i="3"/>
  <c r="I140" i="3"/>
  <c r="J137" i="3"/>
  <c r="J133" i="3"/>
  <c r="I132" i="3"/>
  <c r="I135" i="3"/>
  <c r="I134" i="3"/>
  <c r="J131" i="3"/>
  <c r="J124" i="3"/>
  <c r="I116" i="3"/>
  <c r="J114" i="3"/>
  <c r="I105" i="3"/>
  <c r="J102" i="3"/>
  <c r="J98" i="3"/>
  <c r="J80" i="3"/>
  <c r="I74" i="3"/>
  <c r="H144" i="3"/>
  <c r="H155" i="3"/>
  <c r="H136" i="3"/>
  <c r="H147" i="3"/>
  <c r="H125" i="3"/>
  <c r="H124" i="3"/>
  <c r="H135" i="3"/>
  <c r="H140" i="3"/>
  <c r="H151" i="3"/>
  <c r="H132" i="3"/>
  <c r="H143" i="3"/>
  <c r="H129" i="3"/>
  <c r="H128" i="3"/>
  <c r="H139" i="3"/>
  <c r="J74" i="3"/>
  <c r="J73" i="3"/>
  <c r="J75" i="3"/>
  <c r="J18" i="3"/>
  <c r="J17" i="3"/>
  <c r="J16" i="3"/>
  <c r="I153" i="3"/>
  <c r="I149" i="3"/>
  <c r="I145" i="3"/>
  <c r="I141" i="3"/>
  <c r="I137" i="3"/>
  <c r="I133" i="3"/>
  <c r="I129" i="3"/>
  <c r="I125" i="3"/>
  <c r="H113" i="3"/>
  <c r="I115" i="3"/>
  <c r="I114" i="3"/>
  <c r="H105" i="3"/>
  <c r="I107" i="3"/>
  <c r="I106" i="3"/>
  <c r="I103" i="3"/>
  <c r="I102" i="3"/>
  <c r="H96" i="3"/>
  <c r="I85" i="3"/>
  <c r="I84" i="3"/>
  <c r="J72" i="3"/>
  <c r="H64" i="3"/>
  <c r="J63" i="3"/>
  <c r="J55" i="3"/>
  <c r="H48" i="3"/>
  <c r="I33" i="3"/>
  <c r="I32" i="3"/>
  <c r="I34" i="3"/>
  <c r="I19" i="3"/>
  <c r="J15" i="3"/>
  <c r="J14" i="3"/>
  <c r="J13" i="3"/>
  <c r="J12" i="3"/>
  <c r="I126" i="3"/>
  <c r="J90" i="3"/>
  <c r="I86" i="3"/>
  <c r="J88" i="3"/>
  <c r="J87" i="3"/>
  <c r="H79" i="3"/>
  <c r="H77" i="3"/>
  <c r="I81" i="3"/>
  <c r="I80" i="3"/>
  <c r="I82" i="3"/>
  <c r="I75" i="3"/>
  <c r="J78" i="3"/>
  <c r="J77" i="3"/>
  <c r="J76" i="3"/>
  <c r="J79" i="3"/>
  <c r="H69" i="3"/>
  <c r="J68" i="3"/>
  <c r="J42" i="3"/>
  <c r="J41" i="3"/>
  <c r="J43" i="3"/>
  <c r="H31" i="3"/>
  <c r="H27" i="3"/>
  <c r="H38" i="3"/>
  <c r="I29" i="3"/>
  <c r="I28" i="3"/>
  <c r="I30" i="3"/>
  <c r="I23" i="3"/>
  <c r="I22" i="3"/>
  <c r="J26" i="3"/>
  <c r="J25" i="3"/>
  <c r="J24" i="3"/>
  <c r="J27" i="3"/>
  <c r="I15" i="3"/>
  <c r="J11" i="3"/>
  <c r="J10" i="3"/>
  <c r="J9" i="3"/>
  <c r="J8" i="3"/>
  <c r="I87" i="3"/>
  <c r="I91" i="3"/>
  <c r="I90" i="3"/>
  <c r="J71" i="3"/>
  <c r="H59" i="3"/>
  <c r="H70" i="3"/>
  <c r="H55" i="3"/>
  <c r="H66" i="3"/>
  <c r="I49" i="3"/>
  <c r="I48" i="3"/>
  <c r="I50" i="3"/>
  <c r="J46" i="3"/>
  <c r="J45" i="3"/>
  <c r="J44" i="3"/>
  <c r="J47" i="3"/>
  <c r="J154" i="3"/>
  <c r="J150" i="3"/>
  <c r="J146" i="3"/>
  <c r="J142" i="3"/>
  <c r="J138" i="3"/>
  <c r="J134" i="3"/>
  <c r="J130" i="3"/>
  <c r="J126" i="3"/>
  <c r="H121" i="3"/>
  <c r="I122" i="3"/>
  <c r="H117" i="3"/>
  <c r="I119" i="3"/>
  <c r="I118" i="3"/>
  <c r="H109" i="3"/>
  <c r="I111" i="3"/>
  <c r="I110" i="3"/>
  <c r="H101" i="3"/>
  <c r="I99" i="3"/>
  <c r="I98" i="3"/>
  <c r="I95" i="3"/>
  <c r="I94" i="3"/>
  <c r="I83" i="3"/>
  <c r="J59" i="3"/>
  <c r="H52" i="3"/>
  <c r="J51" i="3"/>
  <c r="I46" i="3"/>
  <c r="I47" i="3"/>
  <c r="I37" i="3"/>
  <c r="I36" i="3"/>
  <c r="I35" i="3"/>
  <c r="I31" i="3"/>
  <c r="J128" i="3"/>
  <c r="I123" i="3"/>
  <c r="J120" i="3"/>
  <c r="J119" i="3"/>
  <c r="J116" i="3"/>
  <c r="J115" i="3"/>
  <c r="J112" i="3"/>
  <c r="J111" i="3"/>
  <c r="J108" i="3"/>
  <c r="J107" i="3"/>
  <c r="J104" i="3"/>
  <c r="J103" i="3"/>
  <c r="J100" i="3"/>
  <c r="J99" i="3"/>
  <c r="J96" i="3"/>
  <c r="J95" i="3"/>
  <c r="J89" i="3"/>
  <c r="J92" i="3"/>
  <c r="H76" i="3"/>
  <c r="H75" i="3"/>
  <c r="H86" i="3"/>
  <c r="H74" i="3"/>
  <c r="I78" i="3"/>
  <c r="I79" i="3"/>
  <c r="H68" i="3"/>
  <c r="I69" i="3"/>
  <c r="I68" i="3"/>
  <c r="I67" i="3"/>
  <c r="I65" i="3"/>
  <c r="I64" i="3"/>
  <c r="I63" i="3"/>
  <c r="I66" i="3"/>
  <c r="I61" i="3"/>
  <c r="I60" i="3"/>
  <c r="I59" i="3"/>
  <c r="I62" i="3"/>
  <c r="I57" i="3"/>
  <c r="I56" i="3"/>
  <c r="I55" i="3"/>
  <c r="I58" i="3"/>
  <c r="I53" i="3"/>
  <c r="I52" i="3"/>
  <c r="I54" i="3"/>
  <c r="I51" i="3"/>
  <c r="I38" i="3"/>
  <c r="J31" i="3"/>
  <c r="H23" i="3"/>
  <c r="H34" i="3"/>
  <c r="I26" i="3"/>
  <c r="I27" i="3"/>
  <c r="J22" i="3"/>
  <c r="J21" i="3"/>
  <c r="J20" i="3"/>
  <c r="J23" i="3"/>
  <c r="J86" i="3"/>
  <c r="J85" i="3"/>
  <c r="I77" i="3"/>
  <c r="I76" i="3"/>
  <c r="H71" i="3"/>
  <c r="J70" i="3"/>
  <c r="J69" i="3"/>
  <c r="J66" i="3"/>
  <c r="J65" i="3"/>
  <c r="J62" i="3"/>
  <c r="J61" i="3"/>
  <c r="J58" i="3"/>
  <c r="J57" i="3"/>
  <c r="J54" i="3"/>
  <c r="J53" i="3"/>
  <c r="I45" i="3"/>
  <c r="I44" i="3"/>
  <c r="H39" i="3"/>
  <c r="J38" i="3"/>
  <c r="J37" i="3"/>
  <c r="J34" i="3"/>
  <c r="J33" i="3"/>
  <c r="I25" i="3"/>
  <c r="I24" i="3"/>
  <c r="H19" i="3"/>
  <c r="I21" i="3"/>
  <c r="I20" i="3"/>
  <c r="H15" i="3"/>
  <c r="I17" i="3"/>
  <c r="I16" i="3"/>
  <c r="I13" i="3"/>
  <c r="I12" i="3"/>
  <c r="I5" i="3"/>
  <c r="I9" i="3"/>
  <c r="I4" i="3"/>
  <c r="I8" i="3"/>
  <c r="H83" i="3"/>
  <c r="J82" i="3"/>
  <c r="J81" i="3"/>
  <c r="I73" i="3"/>
  <c r="I72" i="3"/>
  <c r="H67" i="3"/>
  <c r="J50" i="3"/>
  <c r="J49" i="3"/>
  <c r="I41" i="3"/>
  <c r="I40" i="3"/>
  <c r="H35" i="3"/>
  <c r="J30" i="3"/>
  <c r="J29" i="3"/>
  <c r="J2" i="3"/>
  <c r="J6" i="3"/>
  <c r="J5" i="3"/>
  <c r="S1" i="5" l="1"/>
  <c r="R1" i="5"/>
  <c r="Q1" i="5"/>
  <c r="P1" i="5"/>
  <c r="L1" i="5" l="1"/>
  <c r="K1" i="5"/>
  <c r="J1" i="5"/>
  <c r="I1" i="5"/>
  <c r="H1" i="5"/>
  <c r="G1" i="5"/>
  <c r="F1" i="5"/>
  <c r="D1" i="5"/>
  <c r="E1" i="5"/>
  <c r="M1" i="5"/>
  <c r="N1" i="5"/>
  <c r="O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F159" i="3" l="1"/>
  <c r="L159" i="3" l="1"/>
  <c r="K159" i="3"/>
  <c r="R159" i="3"/>
  <c r="S159" i="3"/>
  <c r="G159" i="3"/>
  <c r="I159" i="3" l="1"/>
  <c r="H159" i="3"/>
  <c r="P159" i="3"/>
  <c r="J159" i="3"/>
  <c r="Q159" i="3"/>
  <c r="C1" i="5" l="1"/>
  <c r="B1" i="5" l="1"/>
  <c r="A1" i="5"/>
</calcChain>
</file>

<file path=xl/sharedStrings.xml><?xml version="1.0" encoding="utf-8"?>
<sst xmlns="http://schemas.openxmlformats.org/spreadsheetml/2006/main" count="551" uniqueCount="75">
  <si>
    <t>Name</t>
  </si>
  <si>
    <t>Value</t>
  </si>
  <si>
    <t>Unit</t>
  </si>
  <si>
    <t>Rate</t>
  </si>
  <si>
    <t>Crit</t>
  </si>
  <si>
    <t>Measure</t>
  </si>
  <si>
    <t>End</t>
  </si>
  <si>
    <t>s</t>
  </si>
  <si>
    <t>°C</t>
  </si>
  <si>
    <t>kW/m²</t>
  </si>
  <si>
    <t>Unité</t>
  </si>
  <si>
    <t>-</t>
  </si>
  <si>
    <t>Parameter</t>
  </si>
  <si>
    <t>Description</t>
  </si>
  <si>
    <t>Valeur</t>
  </si>
  <si>
    <t>Paramètres de fonctions mathématiques</t>
  </si>
  <si>
    <t>VF1</t>
  </si>
  <si>
    <t>HF1</t>
  </si>
  <si>
    <t>ThVF1</t>
  </si>
  <si>
    <t>ThHF1</t>
  </si>
  <si>
    <t>Th1g</t>
  </si>
  <si>
    <t>ThVF2</t>
  </si>
  <si>
    <t>ThHF2</t>
  </si>
  <si>
    <t>Th2g</t>
  </si>
  <si>
    <t>Th1f</t>
  </si>
  <si>
    <t>Th2f</t>
  </si>
  <si>
    <t>Th3f</t>
  </si>
  <si>
    <t>Th4f</t>
  </si>
  <si>
    <t>Th5f</t>
  </si>
  <si>
    <t>Th6f</t>
  </si>
  <si>
    <t>Th7f</t>
  </si>
  <si>
    <t>Th1o</t>
  </si>
  <si>
    <t>Th2o</t>
  </si>
  <si>
    <t>Th3o</t>
  </si>
  <si>
    <t>Th4o</t>
  </si>
  <si>
    <t>Th5o</t>
  </si>
  <si>
    <t>Masse LC1</t>
  </si>
  <si>
    <t>Masse LC2</t>
  </si>
  <si>
    <t>Masse LC3</t>
  </si>
  <si>
    <t>kg</t>
  </si>
  <si>
    <t>Th6o</t>
  </si>
  <si>
    <t>Sample</t>
  </si>
  <si>
    <t>Time (days)</t>
  </si>
  <si>
    <t>Time (minute)</t>
  </si>
  <si>
    <t>Masse totale</t>
  </si>
  <si>
    <t>Masse totale nette</t>
  </si>
  <si>
    <t>Filtrage rayonnements par pyromètres</t>
  </si>
  <si>
    <t>W/m²K</t>
  </si>
  <si>
    <t>h Convective heat transfer coefficient</t>
  </si>
  <si>
    <t>KPT Thermal conduction coefficient</t>
  </si>
  <si>
    <t>J/m²K</t>
  </si>
  <si>
    <t>CPT Heat capacity</t>
  </si>
  <si>
    <t>EpsPT Emissivity</t>
  </si>
  <si>
    <t>Dérivée TPT</t>
  </si>
  <si>
    <t>Tarage plateau d'essai vide</t>
  </si>
  <si>
    <t>Dérivée RHR</t>
  </si>
  <si>
    <t>échantillon</t>
  </si>
  <si>
    <t>Début arrosage</t>
  </si>
  <si>
    <t>RHR</t>
  </si>
  <si>
    <t>kW</t>
  </si>
  <si>
    <t>VF1f</t>
  </si>
  <si>
    <t>HF1f</t>
  </si>
  <si>
    <t>VF2f</t>
  </si>
  <si>
    <t>HF2f</t>
  </si>
  <si>
    <t>VF2</t>
  </si>
  <si>
    <t>HF2</t>
  </si>
  <si>
    <t>ATTENTION TEST M4 :
Pour le calcul du RHR, la chaleur calorifique a été fixée à 15215 kJ/kg
(et non pas 14000 comme pour les autres tests) car mélange de bois et PMMA ici</t>
  </si>
  <si>
    <t>Test nr. 1361 TRAFIR FS M4</t>
  </si>
  <si>
    <t>Sample
158</t>
  </si>
  <si>
    <t xml:space="preserve"> </t>
  </si>
  <si>
    <t/>
  </si>
  <si>
    <t>kg/min</t>
  </si>
  <si>
    <t>kW/min</t>
  </si>
  <si>
    <t>kW/m²/min</t>
  </si>
  <si>
    <t>°C/min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</si>
</sst>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:&quot;\ 00"/>
    <numFmt numFmtId="165" formatCode="00"/>
    <numFmt numFmtId="166" formatCode="0.000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FFFF66"/>
      </right>
      <top style="medium">
        <color indexed="64"/>
      </top>
      <bottom style="medium">
        <color indexed="64"/>
      </bottom>
      <diagonal/>
    </border>
    <border>
      <left style="thin">
        <color rgb="FFFFFF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locked="0" hidden="1"/>
    </xf>
    <xf numFmtId="2" fontId="0" fillId="0" borderId="3" xfId="0" applyNumberFormat="1" applyBorder="1" applyAlignment="1" applyProtection="1">
      <alignment horizontal="right" vertical="center"/>
      <protection hidden="1"/>
    </xf>
    <xf numFmtId="0" fontId="0" fillId="0" borderId="0" xfId="0" applyNumberFormat="1" applyAlignment="1" applyProtection="1">
      <alignment horizontal="left" vertical="center"/>
      <protection hidden="1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right" vertical="center" shrinkToFit="1"/>
      <protection hidden="1"/>
    </xf>
    <xf numFmtId="2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" xfId="0" applyNumberFormat="1" applyFont="1" applyFill="1" applyBorder="1" applyAlignment="1" applyProtection="1">
      <alignment horizontal="center" vertical="center"/>
      <protection hidden="1"/>
    </xf>
    <xf numFmtId="0" fontId="7" fillId="3" borderId="6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3" borderId="0" xfId="0" applyNumberFormat="1" applyFill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shrinkToFit="1"/>
      <protection locked="0" hidden="1"/>
    </xf>
    <xf numFmtId="0" fontId="6" fillId="5" borderId="11" xfId="0" applyFont="1" applyFill="1" applyBorder="1" applyAlignment="1" applyProtection="1">
      <alignment horizontal="center" vertical="center"/>
      <protection locked="0" hidden="1"/>
    </xf>
    <xf numFmtId="0" fontId="1" fillId="5" borderId="16" xfId="0" applyFont="1" applyFill="1" applyBorder="1" applyAlignment="1" applyProtection="1">
      <alignment horizontal="center" vertical="center" shrinkToFit="1"/>
      <protection locked="0" hidden="1"/>
    </xf>
    <xf numFmtId="0" fontId="6" fillId="5" borderId="17" xfId="0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 shrinkToFit="1"/>
      <protection locked="0" hidden="1"/>
    </xf>
    <xf numFmtId="0" fontId="6" fillId="5" borderId="15" xfId="0" applyFont="1" applyFill="1" applyBorder="1" applyAlignment="1" applyProtection="1">
      <alignment horizontal="center" vertical="center"/>
      <protection locked="0"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left"/>
    </xf>
    <xf numFmtId="0" fontId="3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21" xfId="0" applyNumberFormat="1" applyFill="1" applyBorder="1" applyAlignment="1" applyProtection="1">
      <alignment horizontal="left" vertical="center" shrinkToFit="1"/>
      <protection hidden="1"/>
    </xf>
    <xf numFmtId="0" fontId="0" fillId="4" borderId="22" xfId="0" applyNumberFormat="1" applyFill="1" applyBorder="1" applyAlignment="1" applyProtection="1">
      <alignment horizontal="left" vertical="center" shrinkToFit="1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167" fontId="0" fillId="0" borderId="0" xfId="0" applyNumberFormat="1" applyBorder="1" applyAlignment="1" applyProtection="1">
      <alignment horizontal="right" vertical="center" shrinkToFit="1"/>
      <protection hidden="1"/>
    </xf>
    <xf numFmtId="167" fontId="0" fillId="0" borderId="2" xfId="0" applyNumberFormat="1" applyBorder="1" applyAlignment="1" applyProtection="1">
      <alignment horizontal="right" vertical="center" shrinkToFit="1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</xf>
    <xf numFmtId="0" fontId="8" fillId="3" borderId="18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20" xfId="0" applyNumberFormat="1" applyFont="1" applyFill="1" applyBorder="1" applyAlignment="1" applyProtection="1">
      <alignment horizontal="center" vertical="center" shrinkToFit="1"/>
      <protection hidden="1"/>
    </xf>
    <xf numFmtId="0" fontId="7" fillId="3" borderId="8" xfId="0" applyNumberFormat="1" applyFont="1" applyFill="1" applyBorder="1" applyAlignment="1" applyProtection="1">
      <alignment horizontal="center" vertical="center"/>
      <protection hidden="1"/>
    </xf>
    <xf numFmtId="0" fontId="4" fillId="5" borderId="12" xfId="0" applyNumberFormat="1" applyFont="1" applyFill="1" applyBorder="1" applyAlignment="1" applyProtection="1">
      <alignment horizontal="center" vertical="center" shrinkToFit="1"/>
      <protection hidden="1"/>
    </xf>
    <xf numFmtId="0" fontId="4" fillId="5" borderId="13" xfId="0" applyNumberFormat="1" applyFont="1" applyFill="1" applyBorder="1" applyAlignment="1" applyProtection="1">
      <alignment horizontal="center" vertical="center" shrinkToFit="1"/>
      <protection hidden="1"/>
    </xf>
    <xf numFmtId="0" fontId="9" fillId="0" borderId="0" xfId="0" applyFont="1" applyAlignment="1">
      <alignment horizontal="left" wrapText="1"/>
    </xf>
  </cellXfs>
  <cellStyles count="1">
    <cellStyle name="Normal" xfId="0" builtinId="0"/>
  </cellStyles>
  <dxfs count="7">
    <dxf>
      <fill>
        <patternFill>
          <bgColor theme="4" tint="0.59996337778862885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9900"/>
      <rgbColor rgb="0000FFFF"/>
      <rgbColor rgb="0000FF00"/>
      <rgbColor rgb="00FF0000"/>
      <rgbColor rgb="00CC66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  <color rgb="FF33CCCC"/>
      <color rgb="FFFF3300"/>
      <color rgb="FFFF6600"/>
      <color rgb="FFFFFF66"/>
      <color rgb="FFFF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chartsheet" Target="chartsheets/sheet5.xml"/><Relationship Id="rId10" Type="http://schemas.openxmlformats.org/officeDocument/2006/relationships/worksheet" Target="worksheets/sheet5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Masse nette de combustible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Test!$J$10:$L$10</c:f>
              <c:strCache>
                <c:ptCount val="1"/>
                <c:pt idx="0">
                  <c:v>Masse totale nette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Meas!$G$2:$G$1001</c:f>
              <c:numCache>
                <c:formatCode>General</c:formatCode>
                <c:ptCount val="1000"/>
                <c:pt idx="0">
                  <c:v>282.73026500000014</c:v>
                </c:pt>
                <c:pt idx="1">
                  <c:v>282.69323200000008</c:v>
                </c:pt>
                <c:pt idx="2">
                  <c:v>282.70584499999995</c:v>
                </c:pt>
                <c:pt idx="3">
                  <c:v>282.71847000000025</c:v>
                </c:pt>
                <c:pt idx="4">
                  <c:v>282.64021600000001</c:v>
                </c:pt>
                <c:pt idx="5">
                  <c:v>282.57205000000022</c:v>
                </c:pt>
                <c:pt idx="6">
                  <c:v>282.714293</c:v>
                </c:pt>
                <c:pt idx="7">
                  <c:v>282.62762800000019</c:v>
                </c:pt>
                <c:pt idx="8">
                  <c:v>282.72186500000021</c:v>
                </c:pt>
                <c:pt idx="9">
                  <c:v>282.62172900000019</c:v>
                </c:pt>
                <c:pt idx="10">
                  <c:v>282.59901900000023</c:v>
                </c:pt>
                <c:pt idx="11">
                  <c:v>282.62003200000026</c:v>
                </c:pt>
                <c:pt idx="12">
                  <c:v>282.57211200000006</c:v>
                </c:pt>
                <c:pt idx="13">
                  <c:v>282.66801200000009</c:v>
                </c:pt>
                <c:pt idx="14">
                  <c:v>282.59738000000016</c:v>
                </c:pt>
                <c:pt idx="15">
                  <c:v>282.6267670000002</c:v>
                </c:pt>
                <c:pt idx="16">
                  <c:v>282.54011700000001</c:v>
                </c:pt>
                <c:pt idx="17">
                  <c:v>282.63851600000021</c:v>
                </c:pt>
                <c:pt idx="18">
                  <c:v>282.43911600000024</c:v>
                </c:pt>
                <c:pt idx="19">
                  <c:v>282.50133300000016</c:v>
                </c:pt>
                <c:pt idx="20">
                  <c:v>282.54260199999999</c:v>
                </c:pt>
                <c:pt idx="21">
                  <c:v>282.45420800000011</c:v>
                </c:pt>
                <c:pt idx="22">
                  <c:v>282.43746600000009</c:v>
                </c:pt>
                <c:pt idx="23">
                  <c:v>282.33730000000014</c:v>
                </c:pt>
                <c:pt idx="24">
                  <c:v>282.34655800000019</c:v>
                </c:pt>
                <c:pt idx="25">
                  <c:v>282.32377900000029</c:v>
                </c:pt>
                <c:pt idx="26">
                  <c:v>282.33056600000009</c:v>
                </c:pt>
                <c:pt idx="27">
                  <c:v>282.18751900000007</c:v>
                </c:pt>
                <c:pt idx="28">
                  <c:v>282.11679700000013</c:v>
                </c:pt>
                <c:pt idx="29">
                  <c:v>282.05626100000018</c:v>
                </c:pt>
                <c:pt idx="30">
                  <c:v>281.95107499999995</c:v>
                </c:pt>
                <c:pt idx="31">
                  <c:v>281.86106400000017</c:v>
                </c:pt>
                <c:pt idx="32">
                  <c:v>281.8769850000001</c:v>
                </c:pt>
                <c:pt idx="33">
                  <c:v>281.82316399999991</c:v>
                </c:pt>
                <c:pt idx="34">
                  <c:v>281.85262899999998</c:v>
                </c:pt>
                <c:pt idx="35">
                  <c:v>281.63222300000007</c:v>
                </c:pt>
                <c:pt idx="36">
                  <c:v>281.523594</c:v>
                </c:pt>
                <c:pt idx="37">
                  <c:v>281.42849400000023</c:v>
                </c:pt>
                <c:pt idx="38">
                  <c:v>281.30229000000008</c:v>
                </c:pt>
                <c:pt idx="39">
                  <c:v>281.23236600000018</c:v>
                </c:pt>
                <c:pt idx="40">
                  <c:v>281.02635600000008</c:v>
                </c:pt>
                <c:pt idx="41">
                  <c:v>281.0071190000001</c:v>
                </c:pt>
                <c:pt idx="42">
                  <c:v>281.07426800000007</c:v>
                </c:pt>
                <c:pt idx="43">
                  <c:v>280.78232400000002</c:v>
                </c:pt>
                <c:pt idx="44">
                  <c:v>280.68389000000025</c:v>
                </c:pt>
                <c:pt idx="45">
                  <c:v>280.48946000000024</c:v>
                </c:pt>
                <c:pt idx="46">
                  <c:v>280.28662600000007</c:v>
                </c:pt>
                <c:pt idx="47">
                  <c:v>280.28583600000002</c:v>
                </c:pt>
                <c:pt idx="48">
                  <c:v>280.23181700000009</c:v>
                </c:pt>
                <c:pt idx="49">
                  <c:v>280.07047300000022</c:v>
                </c:pt>
                <c:pt idx="50">
                  <c:v>279.94835700000021</c:v>
                </c:pt>
                <c:pt idx="51">
                  <c:v>279.76739400000019</c:v>
                </c:pt>
                <c:pt idx="52">
                  <c:v>279.5571359999999</c:v>
                </c:pt>
                <c:pt idx="53">
                  <c:v>279.474647</c:v>
                </c:pt>
                <c:pt idx="54">
                  <c:v>279.17266100000006</c:v>
                </c:pt>
                <c:pt idx="55">
                  <c:v>279.08348299999989</c:v>
                </c:pt>
                <c:pt idx="56">
                  <c:v>278.79407600000013</c:v>
                </c:pt>
                <c:pt idx="57">
                  <c:v>278.5499490000002</c:v>
                </c:pt>
                <c:pt idx="58">
                  <c:v>278.3943290000002</c:v>
                </c:pt>
                <c:pt idx="59">
                  <c:v>278.14437799999996</c:v>
                </c:pt>
                <c:pt idx="60">
                  <c:v>277.97109600000022</c:v>
                </c:pt>
                <c:pt idx="61">
                  <c:v>277.64955499999996</c:v>
                </c:pt>
                <c:pt idx="62">
                  <c:v>277.51660000000015</c:v>
                </c:pt>
                <c:pt idx="63">
                  <c:v>277.50235600000019</c:v>
                </c:pt>
                <c:pt idx="64">
                  <c:v>277.1733200000001</c:v>
                </c:pt>
                <c:pt idx="65">
                  <c:v>276.89053599999988</c:v>
                </c:pt>
                <c:pt idx="66">
                  <c:v>276.76279100000011</c:v>
                </c:pt>
                <c:pt idx="67">
                  <c:v>276.56757700000026</c:v>
                </c:pt>
                <c:pt idx="68">
                  <c:v>276.23603200000025</c:v>
                </c:pt>
                <c:pt idx="69">
                  <c:v>276.2014180000001</c:v>
                </c:pt>
                <c:pt idx="70">
                  <c:v>275.67559400000027</c:v>
                </c:pt>
                <c:pt idx="71">
                  <c:v>275.46185100000002</c:v>
                </c:pt>
                <c:pt idx="72">
                  <c:v>275.11769200000003</c:v>
                </c:pt>
                <c:pt idx="73">
                  <c:v>274.78695500000003</c:v>
                </c:pt>
                <c:pt idx="74">
                  <c:v>274.69354900000008</c:v>
                </c:pt>
                <c:pt idx="75">
                  <c:v>274.36454600000025</c:v>
                </c:pt>
                <c:pt idx="76">
                  <c:v>274.22154899999987</c:v>
                </c:pt>
                <c:pt idx="77">
                  <c:v>273.79073400000016</c:v>
                </c:pt>
                <c:pt idx="78">
                  <c:v>273.67707300000029</c:v>
                </c:pt>
                <c:pt idx="79">
                  <c:v>273.38080400000013</c:v>
                </c:pt>
                <c:pt idx="80">
                  <c:v>273.18136800000002</c:v>
                </c:pt>
                <c:pt idx="81">
                  <c:v>272.71265100000005</c:v>
                </c:pt>
                <c:pt idx="82">
                  <c:v>272.30555099999992</c:v>
                </c:pt>
                <c:pt idx="83">
                  <c:v>271.92098100000021</c:v>
                </c:pt>
                <c:pt idx="84">
                  <c:v>271.5548990000002</c:v>
                </c:pt>
                <c:pt idx="85">
                  <c:v>271.69892600000003</c:v>
                </c:pt>
                <c:pt idx="86">
                  <c:v>271.17202799999995</c:v>
                </c:pt>
                <c:pt idx="87">
                  <c:v>270.56861300000014</c:v>
                </c:pt>
                <c:pt idx="88">
                  <c:v>270.25397100000009</c:v>
                </c:pt>
                <c:pt idx="89">
                  <c:v>270.12264499999992</c:v>
                </c:pt>
                <c:pt idx="90">
                  <c:v>269.61021300000016</c:v>
                </c:pt>
                <c:pt idx="91">
                  <c:v>269.32750200000009</c:v>
                </c:pt>
                <c:pt idx="92">
                  <c:v>268.57854800000018</c:v>
                </c:pt>
                <c:pt idx="93">
                  <c:v>268.33626900000013</c:v>
                </c:pt>
                <c:pt idx="94">
                  <c:v>267.9894240000001</c:v>
                </c:pt>
                <c:pt idx="95">
                  <c:v>267.48962100000017</c:v>
                </c:pt>
                <c:pt idx="96">
                  <c:v>266.95340600000009</c:v>
                </c:pt>
                <c:pt idx="97">
                  <c:v>266.71204100000023</c:v>
                </c:pt>
                <c:pt idx="98">
                  <c:v>266.05160599999999</c:v>
                </c:pt>
                <c:pt idx="99">
                  <c:v>265.28909000000021</c:v>
                </c:pt>
                <c:pt idx="100">
                  <c:v>265.20925299999999</c:v>
                </c:pt>
                <c:pt idx="101">
                  <c:v>264.94310200000018</c:v>
                </c:pt>
                <c:pt idx="102">
                  <c:v>263.97394699999995</c:v>
                </c:pt>
                <c:pt idx="103">
                  <c:v>263.75013200000012</c:v>
                </c:pt>
                <c:pt idx="104">
                  <c:v>263.16283800000019</c:v>
                </c:pt>
                <c:pt idx="105">
                  <c:v>262.71758799999998</c:v>
                </c:pt>
                <c:pt idx="106">
                  <c:v>262.20008600000028</c:v>
                </c:pt>
                <c:pt idx="107">
                  <c:v>261.17505800000026</c:v>
                </c:pt>
                <c:pt idx="108">
                  <c:v>260.73490600000014</c:v>
                </c:pt>
                <c:pt idx="109">
                  <c:v>259.91871800000013</c:v>
                </c:pt>
                <c:pt idx="110">
                  <c:v>259.07234000000017</c:v>
                </c:pt>
                <c:pt idx="111">
                  <c:v>258.13555100000031</c:v>
                </c:pt>
                <c:pt idx="112">
                  <c:v>257.27473499999996</c:v>
                </c:pt>
                <c:pt idx="113">
                  <c:v>256.22693500000014</c:v>
                </c:pt>
                <c:pt idx="114">
                  <c:v>255.22220400000015</c:v>
                </c:pt>
                <c:pt idx="115">
                  <c:v>254.70297700000015</c:v>
                </c:pt>
                <c:pt idx="116">
                  <c:v>253.48865400000022</c:v>
                </c:pt>
                <c:pt idx="117">
                  <c:v>252.05378599999995</c:v>
                </c:pt>
                <c:pt idx="118">
                  <c:v>251.70734800000014</c:v>
                </c:pt>
                <c:pt idx="119">
                  <c:v>250.26549199999999</c:v>
                </c:pt>
                <c:pt idx="120">
                  <c:v>249.15401199999997</c:v>
                </c:pt>
                <c:pt idx="121">
                  <c:v>247.80426200000011</c:v>
                </c:pt>
                <c:pt idx="122">
                  <c:v>246.78694400000018</c:v>
                </c:pt>
                <c:pt idx="123">
                  <c:v>245.47153700000013</c:v>
                </c:pt>
                <c:pt idx="124">
                  <c:v>243.85857800000008</c:v>
                </c:pt>
                <c:pt idx="125">
                  <c:v>242.47080700000015</c:v>
                </c:pt>
                <c:pt idx="126">
                  <c:v>241.12659299999996</c:v>
                </c:pt>
                <c:pt idx="127">
                  <c:v>240.24058400000013</c:v>
                </c:pt>
                <c:pt idx="128">
                  <c:v>239.06866500000024</c:v>
                </c:pt>
                <c:pt idx="129">
                  <c:v>237.38885100000016</c:v>
                </c:pt>
                <c:pt idx="130">
                  <c:v>235.49660200000017</c:v>
                </c:pt>
                <c:pt idx="131">
                  <c:v>233.27231500000016</c:v>
                </c:pt>
                <c:pt idx="132">
                  <c:v>231.64067599999998</c:v>
                </c:pt>
                <c:pt idx="133">
                  <c:v>229.33037000000013</c:v>
                </c:pt>
                <c:pt idx="134">
                  <c:v>227.57547700000009</c:v>
                </c:pt>
                <c:pt idx="135">
                  <c:v>228.69753799999989</c:v>
                </c:pt>
                <c:pt idx="136">
                  <c:v>232.6385580000001</c:v>
                </c:pt>
                <c:pt idx="137">
                  <c:v>236.32925</c:v>
                </c:pt>
                <c:pt idx="138">
                  <c:v>241.58908900000006</c:v>
                </c:pt>
                <c:pt idx="139">
                  <c:v>246.59063300000025</c:v>
                </c:pt>
                <c:pt idx="140">
                  <c:v>250.80189000000018</c:v>
                </c:pt>
                <c:pt idx="141">
                  <c:v>249.26616199999989</c:v>
                </c:pt>
                <c:pt idx="142">
                  <c:v>248.76211300000023</c:v>
                </c:pt>
                <c:pt idx="143">
                  <c:v>248.03749300000027</c:v>
                </c:pt>
                <c:pt idx="144">
                  <c:v>246.89390800000001</c:v>
                </c:pt>
                <c:pt idx="145">
                  <c:v>246.25690700000018</c:v>
                </c:pt>
                <c:pt idx="146">
                  <c:v>245.94981700000017</c:v>
                </c:pt>
                <c:pt idx="147">
                  <c:v>245.48448099999996</c:v>
                </c:pt>
                <c:pt idx="148">
                  <c:v>245.0560230000001</c:v>
                </c:pt>
                <c:pt idx="149">
                  <c:v>244.77500200000009</c:v>
                </c:pt>
                <c:pt idx="150">
                  <c:v>244.25327600000014</c:v>
                </c:pt>
                <c:pt idx="151">
                  <c:v>243.86627100000032</c:v>
                </c:pt>
                <c:pt idx="152">
                  <c:v>243.83595300000025</c:v>
                </c:pt>
                <c:pt idx="153">
                  <c:v>243.66014700000005</c:v>
                </c:pt>
                <c:pt idx="154">
                  <c:v>243.33111600000029</c:v>
                </c:pt>
                <c:pt idx="155">
                  <c:v>245.59474799999998</c:v>
                </c:pt>
                <c:pt idx="156">
                  <c:v>250.31215599999996</c:v>
                </c:pt>
                <c:pt idx="157">
                  <c:v>255.11927300000025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52368"/>
        <c:axId val="462649104"/>
      </c:scatterChart>
      <c:valAx>
        <c:axId val="462652368"/>
        <c:scaling>
          <c:orientation val="minMax"/>
          <c:max val="13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49104"/>
        <c:crosses val="autoZero"/>
        <c:crossBetween val="midCat"/>
        <c:majorUnit val="1"/>
      </c:valAx>
      <c:valAx>
        <c:axId val="46264910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/>
                  <a:t>Masse (kg)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52368"/>
        <c:crosses val="autoZero"/>
        <c:crossBetween val="midCat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RHR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Test!$J$11:$L$11</c:f>
              <c:strCache>
                <c:ptCount val="1"/>
                <c:pt idx="0">
                  <c:v>RHR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Meas!$H$2:$H$1001</c:f>
              <c:numCache>
                <c:formatCode>General</c:formatCode>
                <c:ptCount val="1000"/>
                <c:pt idx="0">
                  <c:v>0</c:v>
                </c:pt>
                <c:pt idx="1">
                  <c:v>103.95887560067712</c:v>
                </c:pt>
                <c:pt idx="2">
                  <c:v>32.678127556406302</c:v>
                </c:pt>
                <c:pt idx="3">
                  <c:v>10.556525264777006</c:v>
                </c:pt>
                <c:pt idx="4">
                  <c:v>60.543328744280231</c:v>
                </c:pt>
                <c:pt idx="5">
                  <c:v>87.092664270595321</c:v>
                </c:pt>
                <c:pt idx="6">
                  <c:v>7.4430010205149815</c:v>
                </c:pt>
                <c:pt idx="7">
                  <c:v>41.466329223210266</c:v>
                </c:pt>
                <c:pt idx="8">
                  <c:v>2.938744540573845</c:v>
                </c:pt>
                <c:pt idx="9">
                  <c:v>33.469299772789192</c:v>
                </c:pt>
                <c:pt idx="10">
                  <c:v>36.175867685234437</c:v>
                </c:pt>
                <c:pt idx="11">
                  <c:v>27.476983993794434</c:v>
                </c:pt>
                <c:pt idx="12">
                  <c:v>29.95028131358988</c:v>
                </c:pt>
                <c:pt idx="13">
                  <c:v>9.4769360264339326</c:v>
                </c:pt>
                <c:pt idx="14">
                  <c:v>30.212927929619585</c:v>
                </c:pt>
                <c:pt idx="15">
                  <c:v>3.3430245987323794</c:v>
                </c:pt>
                <c:pt idx="16">
                  <c:v>7.8288848427969606</c:v>
                </c:pt>
                <c:pt idx="17">
                  <c:v>18.335671836201655</c:v>
                </c:pt>
                <c:pt idx="18">
                  <c:v>45.026846112271322</c:v>
                </c:pt>
                <c:pt idx="19">
                  <c:v>53.260228558680716</c:v>
                </c:pt>
                <c:pt idx="20">
                  <c:v>19.103733842512746</c:v>
                </c:pt>
                <c:pt idx="21">
                  <c:v>34.973005644782589</c:v>
                </c:pt>
                <c:pt idx="22">
                  <c:v>44.091137748834257</c:v>
                </c:pt>
                <c:pt idx="23">
                  <c:v>56.744989828488073</c:v>
                </c:pt>
                <c:pt idx="24">
                  <c:v>76.877123948415132</c:v>
                </c:pt>
                <c:pt idx="25">
                  <c:v>66.255597688611346</c:v>
                </c:pt>
                <c:pt idx="26">
                  <c:v>71.751285162318112</c:v>
                </c:pt>
                <c:pt idx="27">
                  <c:v>85.453625115954878</c:v>
                </c:pt>
                <c:pt idx="28">
                  <c:v>126.48111282447601</c:v>
                </c:pt>
                <c:pt idx="29">
                  <c:v>92.830897066732931</c:v>
                </c:pt>
                <c:pt idx="30">
                  <c:v>131.9283871514204</c:v>
                </c:pt>
                <c:pt idx="31">
                  <c:v>165.6485732062184</c:v>
                </c:pt>
                <c:pt idx="32">
                  <c:v>141.97297168848013</c:v>
                </c:pt>
                <c:pt idx="33">
                  <c:v>151.55837485714835</c:v>
                </c:pt>
                <c:pt idx="34">
                  <c:v>120.00438210037578</c:v>
                </c:pt>
                <c:pt idx="35">
                  <c:v>177.41767871814739</c:v>
                </c:pt>
                <c:pt idx="36">
                  <c:v>196.81239520271419</c:v>
                </c:pt>
                <c:pt idx="37">
                  <c:v>221.69319223672045</c:v>
                </c:pt>
                <c:pt idx="38">
                  <c:v>218.11755799110944</c:v>
                </c:pt>
                <c:pt idx="39">
                  <c:v>218.45158434255018</c:v>
                </c:pt>
                <c:pt idx="40">
                  <c:v>255.08716711002728</c:v>
                </c:pt>
                <c:pt idx="41">
                  <c:v>234.48637489749962</c:v>
                </c:pt>
                <c:pt idx="42">
                  <c:v>193.36296338648276</c:v>
                </c:pt>
                <c:pt idx="43">
                  <c:v>265.63424421814898</c:v>
                </c:pt>
                <c:pt idx="44">
                  <c:v>279.26621396920626</c:v>
                </c:pt>
                <c:pt idx="45">
                  <c:v>336.15261605158042</c:v>
                </c:pt>
                <c:pt idx="46">
                  <c:v>333.87570524213112</c:v>
                </c:pt>
                <c:pt idx="47">
                  <c:v>309.33784407008676</c:v>
                </c:pt>
                <c:pt idx="48">
                  <c:v>302.39894532675436</c:v>
                </c:pt>
                <c:pt idx="49">
                  <c:v>316.46943699218497</c:v>
                </c:pt>
                <c:pt idx="50">
                  <c:v>315.61346263143429</c:v>
                </c:pt>
                <c:pt idx="51">
                  <c:v>341.49761146093522</c:v>
                </c:pt>
                <c:pt idx="52">
                  <c:v>342.38293939550829</c:v>
                </c:pt>
                <c:pt idx="53">
                  <c:v>357.17772165824408</c:v>
                </c:pt>
                <c:pt idx="54">
                  <c:v>447.73987142044996</c:v>
                </c:pt>
                <c:pt idx="55">
                  <c:v>405.13896052520221</c:v>
                </c:pt>
                <c:pt idx="56">
                  <c:v>445.92928030429357</c:v>
                </c:pt>
                <c:pt idx="57">
                  <c:v>456.73517673292582</c:v>
                </c:pt>
                <c:pt idx="58">
                  <c:v>442.73872130735407</c:v>
                </c:pt>
                <c:pt idx="59">
                  <c:v>527.31835423576979</c:v>
                </c:pt>
                <c:pt idx="60">
                  <c:v>525.36218618513453</c:v>
                </c:pt>
                <c:pt idx="61">
                  <c:v>572.81808782359235</c:v>
                </c:pt>
                <c:pt idx="62">
                  <c:v>561.22305262291945</c:v>
                </c:pt>
                <c:pt idx="63">
                  <c:v>512.01240928878019</c:v>
                </c:pt>
                <c:pt idx="64">
                  <c:v>573.54119925142527</c:v>
                </c:pt>
                <c:pt idx="65">
                  <c:v>562.9463650879527</c:v>
                </c:pt>
                <c:pt idx="66">
                  <c:v>566.94490632820487</c:v>
                </c:pt>
                <c:pt idx="67">
                  <c:v>542.27921276611949</c:v>
                </c:pt>
                <c:pt idx="68">
                  <c:v>565.1990246088302</c:v>
                </c:pt>
                <c:pt idx="69">
                  <c:v>535.81404778316221</c:v>
                </c:pt>
                <c:pt idx="70">
                  <c:v>609.68265664266778</c:v>
                </c:pt>
                <c:pt idx="71">
                  <c:v>625.87152130722961</c:v>
                </c:pt>
                <c:pt idx="72">
                  <c:v>635.05267686630361</c:v>
                </c:pt>
                <c:pt idx="73">
                  <c:v>690.92577948147402</c:v>
                </c:pt>
                <c:pt idx="74">
                  <c:v>657.57380528369151</c:v>
                </c:pt>
                <c:pt idx="75">
                  <c:v>729.21611853647971</c:v>
                </c:pt>
                <c:pt idx="76">
                  <c:v>676.24708170092151</c:v>
                </c:pt>
                <c:pt idx="77">
                  <c:v>750.53688269384361</c:v>
                </c:pt>
                <c:pt idx="78">
                  <c:v>732.37332148181247</c:v>
                </c:pt>
                <c:pt idx="79">
                  <c:v>724.03823130660226</c:v>
                </c:pt>
                <c:pt idx="80">
                  <c:v>765.57915487890216</c:v>
                </c:pt>
                <c:pt idx="81">
                  <c:v>743.05550822747011</c:v>
                </c:pt>
                <c:pt idx="82">
                  <c:v>791.9377392056382</c:v>
                </c:pt>
                <c:pt idx="83">
                  <c:v>809.55322660422132</c:v>
                </c:pt>
                <c:pt idx="84">
                  <c:v>818.09569051197502</c:v>
                </c:pt>
                <c:pt idx="85">
                  <c:v>721.61513170556532</c:v>
                </c:pt>
                <c:pt idx="86">
                  <c:v>821.77824823997821</c:v>
                </c:pt>
                <c:pt idx="87">
                  <c:v>887.44807409161047</c:v>
                </c:pt>
                <c:pt idx="88">
                  <c:v>934.17980874623083</c:v>
                </c:pt>
                <c:pt idx="89">
                  <c:v>873.39552927933971</c:v>
                </c:pt>
                <c:pt idx="90">
                  <c:v>965.32410201279015</c:v>
                </c:pt>
                <c:pt idx="91">
                  <c:v>962.70667937999519</c:v>
                </c:pt>
                <c:pt idx="92">
                  <c:v>1089.3125829848962</c:v>
                </c:pt>
                <c:pt idx="93">
                  <c:v>1045.316355976666</c:v>
                </c:pt>
                <c:pt idx="94">
                  <c:v>1020.0352959989179</c:v>
                </c:pt>
                <c:pt idx="95">
                  <c:v>1036.8005873743678</c:v>
                </c:pt>
                <c:pt idx="96">
                  <c:v>1192.2570440988547</c:v>
                </c:pt>
                <c:pt idx="97">
                  <c:v>1108.2590582456107</c:v>
                </c:pt>
                <c:pt idx="98">
                  <c:v>1123.7125806511385</c:v>
                </c:pt>
                <c:pt idx="99">
                  <c:v>1230.5043946548228</c:v>
                </c:pt>
                <c:pt idx="100">
                  <c:v>1212.8043316808021</c:v>
                </c:pt>
                <c:pt idx="101">
                  <c:v>1162.3849040305922</c:v>
                </c:pt>
                <c:pt idx="102">
                  <c:v>1321.6670390735628</c:v>
                </c:pt>
                <c:pt idx="103">
                  <c:v>1192.2159930190342</c:v>
                </c:pt>
                <c:pt idx="104">
                  <c:v>1264.4779557631482</c:v>
                </c:pt>
                <c:pt idx="105">
                  <c:v>1288.9439877694306</c:v>
                </c:pt>
                <c:pt idx="106">
                  <c:v>1293.2713394763657</c:v>
                </c:pt>
                <c:pt idx="107">
                  <c:v>1411.8767531542276</c:v>
                </c:pt>
                <c:pt idx="108">
                  <c:v>1467.518300865815</c:v>
                </c:pt>
                <c:pt idx="109">
                  <c:v>1498.7454430780053</c:v>
                </c:pt>
                <c:pt idx="110">
                  <c:v>1518.0203992640547</c:v>
                </c:pt>
                <c:pt idx="111">
                  <c:v>1719.8206539485566</c:v>
                </c:pt>
                <c:pt idx="112">
                  <c:v>1853.4424792751188</c:v>
                </c:pt>
                <c:pt idx="113">
                  <c:v>1872.7484494764672</c:v>
                </c:pt>
                <c:pt idx="114">
                  <c:v>2091.0946819508454</c:v>
                </c:pt>
                <c:pt idx="115">
                  <c:v>2080.4393956253398</c:v>
                </c:pt>
                <c:pt idx="116">
                  <c:v>2294.4155371166221</c:v>
                </c:pt>
                <c:pt idx="117">
                  <c:v>2543.6802637549822</c:v>
                </c:pt>
                <c:pt idx="118">
                  <c:v>2383.3753570339845</c:v>
                </c:pt>
                <c:pt idx="119">
                  <c:v>2635.9777264327786</c:v>
                </c:pt>
                <c:pt idx="120">
                  <c:v>2724.3014305193456</c:v>
                </c:pt>
                <c:pt idx="121">
                  <c:v>2838.4736261602529</c:v>
                </c:pt>
                <c:pt idx="122">
                  <c:v>2859.2325756306786</c:v>
                </c:pt>
                <c:pt idx="123">
                  <c:v>2992.5955261337481</c:v>
                </c:pt>
                <c:pt idx="124">
                  <c:v>3108.8460275716648</c:v>
                </c:pt>
                <c:pt idx="125">
                  <c:v>3198.8871550309423</c:v>
                </c:pt>
                <c:pt idx="126">
                  <c:v>3434.1593104495782</c:v>
                </c:pt>
                <c:pt idx="127">
                  <c:v>3350.5549470981327</c:v>
                </c:pt>
                <c:pt idx="128">
                  <c:v>3253.7650623442055</c:v>
                </c:pt>
                <c:pt idx="129">
                  <c:v>3574.9250607473768</c:v>
                </c:pt>
                <c:pt idx="130">
                  <c:v>3687.3754962144972</c:v>
                </c:pt>
                <c:pt idx="131">
                  <c:v>3963.9110530100993</c:v>
                </c:pt>
                <c:pt idx="132">
                  <c:v>4053.5513541798168</c:v>
                </c:pt>
                <c:pt idx="133">
                  <c:v>4406.8653027877053</c:v>
                </c:pt>
                <c:pt idx="134">
                  <c:v>4537.38631610026</c:v>
                </c:pt>
                <c:pt idx="135">
                  <c:v>3843.3059282842632</c:v>
                </c:pt>
                <c:pt idx="136">
                  <c:v>2600.740446572092</c:v>
                </c:pt>
                <c:pt idx="137">
                  <c:v>1204.879068456446</c:v>
                </c:pt>
                <c:pt idx="138">
                  <c:v>-335.03434689638061</c:v>
                </c:pt>
                <c:pt idx="139">
                  <c:v>-1862.1338055467409</c:v>
                </c:pt>
                <c:pt idx="140">
                  <c:v>-3321.6046257196799</c:v>
                </c:pt>
                <c:pt idx="141">
                  <c:v>-3412.1149007001814</c:v>
                </c:pt>
                <c:pt idx="142">
                  <c:v>-3864.1953868619826</c:v>
                </c:pt>
                <c:pt idx="143">
                  <c:v>-4094.4948541084837</c:v>
                </c:pt>
                <c:pt idx="144">
                  <c:v>-4359.3675881151121</c:v>
                </c:pt>
                <c:pt idx="145">
                  <c:v>-4569.0075120843949</c:v>
                </c:pt>
                <c:pt idx="146">
                  <c:v>-4219.4731533708455</c:v>
                </c:pt>
                <c:pt idx="147">
                  <c:v>-3141.7893965642229</c:v>
                </c:pt>
                <c:pt idx="148">
                  <c:v>-2134.6921342965998</c:v>
                </c:pt>
                <c:pt idx="149">
                  <c:v>-779.69545911191267</c:v>
                </c:pt>
                <c:pt idx="150">
                  <c:v>574.89309298935791</c:v>
                </c:pt>
                <c:pt idx="151">
                  <c:v>1696.005196793358</c:v>
                </c:pt>
                <c:pt idx="152">
                  <c:v>1328.0924272492291</c:v>
                </c:pt>
                <c:pt idx="153">
                  <c:v>1241.0297878311139</c:v>
                </c:pt>
                <c:pt idx="154">
                  <c:v>1144.6215798978976</c:v>
                </c:pt>
                <c:pt idx="155">
                  <c:v>316.01469765864391</c:v>
                </c:pt>
                <c:pt idx="156">
                  <c:v>-992.29034410237557</c:v>
                </c:pt>
                <c:pt idx="157">
                  <c:v>-2256.4009890216612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48016"/>
        <c:axId val="462654000"/>
      </c:scatterChart>
      <c:valAx>
        <c:axId val="462648016"/>
        <c:scaling>
          <c:orientation val="minMax"/>
          <c:max val="13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54000"/>
        <c:crosses val="autoZero"/>
        <c:crossBetween val="midCat"/>
        <c:majorUnit val="1"/>
      </c:valAx>
      <c:valAx>
        <c:axId val="462654000"/>
        <c:scaling>
          <c:orientation val="minMax"/>
          <c:max val="475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RHR (kW)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48016"/>
        <c:crosses val="autoZero"/>
        <c:crossBetween val="midCat"/>
        <c:majorUnit val="25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(filtré)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Test!$J$12:$L$12</c:f>
              <c:strCache>
                <c:ptCount val="1"/>
                <c:pt idx="0">
                  <c:v>VF1f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Meas!$I$2:$I$1001</c:f>
              <c:numCache>
                <c:formatCode>General</c:formatCode>
                <c:ptCount val="1000"/>
                <c:pt idx="0">
                  <c:v>0</c:v>
                </c:pt>
                <c:pt idx="1">
                  <c:v>0.47443744440715446</c:v>
                </c:pt>
                <c:pt idx="2">
                  <c:v>0.43942312540745687</c:v>
                </c:pt>
                <c:pt idx="3">
                  <c:v>0.44205553634853412</c:v>
                </c:pt>
                <c:pt idx="4">
                  <c:v>0.45313018049416209</c:v>
                </c:pt>
                <c:pt idx="5">
                  <c:v>0.44731373650490536</c:v>
                </c:pt>
                <c:pt idx="6">
                  <c:v>0.44484792514626154</c:v>
                </c:pt>
                <c:pt idx="7">
                  <c:v>0.44291846588654626</c:v>
                </c:pt>
                <c:pt idx="8">
                  <c:v>0.43530271399494885</c:v>
                </c:pt>
                <c:pt idx="9">
                  <c:v>0.44228482421506138</c:v>
                </c:pt>
                <c:pt idx="10">
                  <c:v>0.44136548394661873</c:v>
                </c:pt>
                <c:pt idx="11">
                  <c:v>0.43207283650959533</c:v>
                </c:pt>
                <c:pt idx="12">
                  <c:v>0.43287701574358844</c:v>
                </c:pt>
                <c:pt idx="13">
                  <c:v>0.43746039956406008</c:v>
                </c:pt>
                <c:pt idx="14">
                  <c:v>0.43967516793150008</c:v>
                </c:pt>
                <c:pt idx="15">
                  <c:v>0.44042814648394352</c:v>
                </c:pt>
                <c:pt idx="16">
                  <c:v>0.44188158525698451</c:v>
                </c:pt>
                <c:pt idx="17">
                  <c:v>0.4428553891169244</c:v>
                </c:pt>
                <c:pt idx="18">
                  <c:v>0.45363693921078846</c:v>
                </c:pt>
                <c:pt idx="19">
                  <c:v>0.46297146438592024</c:v>
                </c:pt>
                <c:pt idx="20">
                  <c:v>0.46605718023418713</c:v>
                </c:pt>
                <c:pt idx="21">
                  <c:v>0.47944754342557722</c:v>
                </c:pt>
                <c:pt idx="22">
                  <c:v>0.50147456706142346</c:v>
                </c:pt>
                <c:pt idx="23">
                  <c:v>0.52001383742474894</c:v>
                </c:pt>
                <c:pt idx="24">
                  <c:v>0.54917521771542976</c:v>
                </c:pt>
                <c:pt idx="25">
                  <c:v>0.57264897983646745</c:v>
                </c:pt>
                <c:pt idx="26">
                  <c:v>0.59359957214205961</c:v>
                </c:pt>
                <c:pt idx="27">
                  <c:v>0.62999876599856452</c:v>
                </c:pt>
                <c:pt idx="28">
                  <c:v>0.66734706330453442</c:v>
                </c:pt>
                <c:pt idx="29">
                  <c:v>0.71335241879884304</c:v>
                </c:pt>
                <c:pt idx="30">
                  <c:v>0.78443497418024866</c:v>
                </c:pt>
                <c:pt idx="31">
                  <c:v>0.87162565433874584</c:v>
                </c:pt>
                <c:pt idx="32">
                  <c:v>0.9905068008325999</c:v>
                </c:pt>
                <c:pt idx="33">
                  <c:v>1.1336792724453122</c:v>
                </c:pt>
                <c:pt idx="34">
                  <c:v>1.2782231596675326</c:v>
                </c:pt>
                <c:pt idx="35">
                  <c:v>1.4267383875505009</c:v>
                </c:pt>
                <c:pt idx="36">
                  <c:v>1.5913430407197633</c:v>
                </c:pt>
                <c:pt idx="37">
                  <c:v>1.7754438789596365</c:v>
                </c:pt>
                <c:pt idx="38">
                  <c:v>1.9741538677042567</c:v>
                </c:pt>
                <c:pt idx="39">
                  <c:v>2.1923450526901846</c:v>
                </c:pt>
                <c:pt idx="40">
                  <c:v>2.4307581839166486</c:v>
                </c:pt>
                <c:pt idx="41">
                  <c:v>2.6946984341125479</c:v>
                </c:pt>
                <c:pt idx="42">
                  <c:v>2.9986176172796166</c:v>
                </c:pt>
                <c:pt idx="43">
                  <c:v>3.3217936405992665</c:v>
                </c:pt>
                <c:pt idx="44">
                  <c:v>3.6323918023486308</c:v>
                </c:pt>
                <c:pt idx="45">
                  <c:v>3.9285797214984086</c:v>
                </c:pt>
                <c:pt idx="46">
                  <c:v>4.2066949334827504</c:v>
                </c:pt>
                <c:pt idx="47">
                  <c:v>4.4901201594878879</c:v>
                </c:pt>
                <c:pt idx="48">
                  <c:v>4.7745184223299448</c:v>
                </c:pt>
                <c:pt idx="49">
                  <c:v>5.0602096400506174</c:v>
                </c:pt>
                <c:pt idx="50">
                  <c:v>5.3463268261878261</c:v>
                </c:pt>
                <c:pt idx="51">
                  <c:v>5.6274920631013341</c:v>
                </c:pt>
                <c:pt idx="52">
                  <c:v>5.9104034057293715</c:v>
                </c:pt>
                <c:pt idx="53">
                  <c:v>6.187092925820358</c:v>
                </c:pt>
                <c:pt idx="54">
                  <c:v>6.4799884900896982</c:v>
                </c:pt>
                <c:pt idx="55">
                  <c:v>6.8335400053917663</c:v>
                </c:pt>
                <c:pt idx="56">
                  <c:v>7.2333931272049279</c:v>
                </c:pt>
                <c:pt idx="57">
                  <c:v>7.674683937279501</c:v>
                </c:pt>
                <c:pt idx="58">
                  <c:v>8.2053168498805835</c:v>
                </c:pt>
                <c:pt idx="59">
                  <c:v>8.7213406569684562</c:v>
                </c:pt>
                <c:pt idx="60">
                  <c:v>9.2425229930463022</c:v>
                </c:pt>
                <c:pt idx="61">
                  <c:v>9.7298443928052318</c:v>
                </c:pt>
                <c:pt idx="62">
                  <c:v>10.119055035618109</c:v>
                </c:pt>
                <c:pt idx="63">
                  <c:v>10.403184516075971</c:v>
                </c:pt>
                <c:pt idx="64">
                  <c:v>10.593879637497368</c:v>
                </c:pt>
                <c:pt idx="65">
                  <c:v>10.70582649974374</c:v>
                </c:pt>
                <c:pt idx="66">
                  <c:v>10.865486580747467</c:v>
                </c:pt>
                <c:pt idx="67">
                  <c:v>11.040717024625264</c:v>
                </c:pt>
                <c:pt idx="68">
                  <c:v>11.218218380966871</c:v>
                </c:pt>
                <c:pt idx="69">
                  <c:v>11.418515062344749</c:v>
                </c:pt>
                <c:pt idx="70">
                  <c:v>11.648374237777682</c:v>
                </c:pt>
                <c:pt idx="71">
                  <c:v>11.955099432103665</c:v>
                </c:pt>
                <c:pt idx="72">
                  <c:v>12.251062236401438</c:v>
                </c:pt>
                <c:pt idx="73">
                  <c:v>12.548304986377113</c:v>
                </c:pt>
                <c:pt idx="74">
                  <c:v>12.878431524929796</c:v>
                </c:pt>
                <c:pt idx="75">
                  <c:v>13.25766244136698</c:v>
                </c:pt>
                <c:pt idx="76">
                  <c:v>13.650912868295752</c:v>
                </c:pt>
                <c:pt idx="77">
                  <c:v>14.051182987447135</c:v>
                </c:pt>
                <c:pt idx="78">
                  <c:v>14.43381843237494</c:v>
                </c:pt>
                <c:pt idx="79">
                  <c:v>14.843183648294911</c:v>
                </c:pt>
                <c:pt idx="80">
                  <c:v>15.198781046405466</c:v>
                </c:pt>
                <c:pt idx="81">
                  <c:v>15.520370563822301</c:v>
                </c:pt>
                <c:pt idx="82">
                  <c:v>15.836379830181345</c:v>
                </c:pt>
                <c:pt idx="83">
                  <c:v>16.128447593432348</c:v>
                </c:pt>
                <c:pt idx="84">
                  <c:v>16.349887670618013</c:v>
                </c:pt>
                <c:pt idx="85">
                  <c:v>16.484420117880003</c:v>
                </c:pt>
                <c:pt idx="86">
                  <c:v>16.545540560924348</c:v>
                </c:pt>
                <c:pt idx="87">
                  <c:v>16.646702056551693</c:v>
                </c:pt>
                <c:pt idx="88">
                  <c:v>16.780802113541714</c:v>
                </c:pt>
                <c:pt idx="89">
                  <c:v>17.003126144729205</c:v>
                </c:pt>
                <c:pt idx="90">
                  <c:v>17.491382373376734</c:v>
                </c:pt>
                <c:pt idx="91">
                  <c:v>18.263163520240862</c:v>
                </c:pt>
                <c:pt idx="92">
                  <c:v>19.300584237453759</c:v>
                </c:pt>
                <c:pt idx="93">
                  <c:v>20.551670047349738</c:v>
                </c:pt>
                <c:pt idx="94">
                  <c:v>21.926624685761727</c:v>
                </c:pt>
                <c:pt idx="95">
                  <c:v>23.330280706068901</c:v>
                </c:pt>
                <c:pt idx="96">
                  <c:v>24.655730185135376</c:v>
                </c:pt>
                <c:pt idx="97">
                  <c:v>25.750929428481776</c:v>
                </c:pt>
                <c:pt idx="98">
                  <c:v>26.671146629051172</c:v>
                </c:pt>
                <c:pt idx="99">
                  <c:v>27.501993315337423</c:v>
                </c:pt>
                <c:pt idx="100">
                  <c:v>28.404728821743173</c:v>
                </c:pt>
                <c:pt idx="101">
                  <c:v>29.339026443581954</c:v>
                </c:pt>
                <c:pt idx="102">
                  <c:v>30.224769440870148</c:v>
                </c:pt>
                <c:pt idx="103">
                  <c:v>31.108149692905815</c:v>
                </c:pt>
                <c:pt idx="104">
                  <c:v>31.935343273502294</c:v>
                </c:pt>
                <c:pt idx="105">
                  <c:v>32.638110162957886</c:v>
                </c:pt>
                <c:pt idx="106">
                  <c:v>33.082328764696946</c:v>
                </c:pt>
                <c:pt idx="107">
                  <c:v>33.19896254033555</c:v>
                </c:pt>
                <c:pt idx="108">
                  <c:v>33.286100493171624</c:v>
                </c:pt>
                <c:pt idx="109">
                  <c:v>33.523466611053948</c:v>
                </c:pt>
                <c:pt idx="110">
                  <c:v>33.817950285341318</c:v>
                </c:pt>
                <c:pt idx="111">
                  <c:v>34.325488025888113</c:v>
                </c:pt>
                <c:pt idx="112">
                  <c:v>34.97821779868142</c:v>
                </c:pt>
                <c:pt idx="113">
                  <c:v>35.705775718515994</c:v>
                </c:pt>
                <c:pt idx="114">
                  <c:v>36.442193815033932</c:v>
                </c:pt>
                <c:pt idx="115">
                  <c:v>36.962451749561907</c:v>
                </c:pt>
                <c:pt idx="116">
                  <c:v>37.282095684793944</c:v>
                </c:pt>
                <c:pt idx="117">
                  <c:v>37.65562946000086</c:v>
                </c:pt>
                <c:pt idx="118">
                  <c:v>38.036494305931505</c:v>
                </c:pt>
                <c:pt idx="119">
                  <c:v>38.336430461817919</c:v>
                </c:pt>
                <c:pt idx="120">
                  <c:v>38.674928575878639</c:v>
                </c:pt>
                <c:pt idx="121">
                  <c:v>38.963965050669479</c:v>
                </c:pt>
                <c:pt idx="122">
                  <c:v>39.113570709341651</c:v>
                </c:pt>
                <c:pt idx="123">
                  <c:v>39.006577567580372</c:v>
                </c:pt>
                <c:pt idx="124">
                  <c:v>38.733474961021571</c:v>
                </c:pt>
                <c:pt idx="125">
                  <c:v>38.332810444010725</c:v>
                </c:pt>
                <c:pt idx="126">
                  <c:v>38.001775107130804</c:v>
                </c:pt>
                <c:pt idx="127">
                  <c:v>37.798568805627596</c:v>
                </c:pt>
                <c:pt idx="128">
                  <c:v>38.141986604892352</c:v>
                </c:pt>
                <c:pt idx="129">
                  <c:v>39.562059558742803</c:v>
                </c:pt>
                <c:pt idx="130">
                  <c:v>42.20295748536919</c:v>
                </c:pt>
                <c:pt idx="131">
                  <c:v>46.197136391275876</c:v>
                </c:pt>
                <c:pt idx="132">
                  <c:v>51.520775974942637</c:v>
                </c:pt>
                <c:pt idx="133">
                  <c:v>57.270750826689316</c:v>
                </c:pt>
                <c:pt idx="134">
                  <c:v>63.393413095271399</c:v>
                </c:pt>
                <c:pt idx="135">
                  <c:v>69.689291006930461</c:v>
                </c:pt>
                <c:pt idx="136">
                  <c:v>73.25986516610854</c:v>
                </c:pt>
                <c:pt idx="137">
                  <c:v>71.49871081837226</c:v>
                </c:pt>
                <c:pt idx="138">
                  <c:v>65.474879364345114</c:v>
                </c:pt>
                <c:pt idx="139">
                  <c:v>57.551592438785768</c:v>
                </c:pt>
                <c:pt idx="140">
                  <c:v>48.982269683237625</c:v>
                </c:pt>
                <c:pt idx="141">
                  <c:v>39.782362623787364</c:v>
                </c:pt>
                <c:pt idx="142">
                  <c:v>30.008447784958872</c:v>
                </c:pt>
                <c:pt idx="143">
                  <c:v>21.947696066294036</c:v>
                </c:pt>
                <c:pt idx="144">
                  <c:v>18.050346149325048</c:v>
                </c:pt>
                <c:pt idx="145">
                  <c:v>16.826651647432403</c:v>
                </c:pt>
                <c:pt idx="146">
                  <c:v>15.771261019689303</c:v>
                </c:pt>
                <c:pt idx="147">
                  <c:v>14.652067456234073</c:v>
                </c:pt>
                <c:pt idx="148">
                  <c:v>13.415999806512202</c:v>
                </c:pt>
                <c:pt idx="149">
                  <c:v>11.844978629732108</c:v>
                </c:pt>
                <c:pt idx="150">
                  <c:v>10.357689539660228</c:v>
                </c:pt>
                <c:pt idx="151">
                  <c:v>8.8853608047970614</c:v>
                </c:pt>
                <c:pt idx="152">
                  <c:v>7.3418450808836173</c:v>
                </c:pt>
                <c:pt idx="153">
                  <c:v>5.9671079809772403</c:v>
                </c:pt>
                <c:pt idx="154">
                  <c:v>4.826959193898948</c:v>
                </c:pt>
                <c:pt idx="155">
                  <c:v>3.8587335914615939</c:v>
                </c:pt>
                <c:pt idx="156">
                  <c:v>3.0273255680268081</c:v>
                </c:pt>
                <c:pt idx="157">
                  <c:v>2.2086345094938626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Test!$J$13:$L$13</c:f>
              <c:strCache>
                <c:ptCount val="1"/>
                <c:pt idx="0">
                  <c:v>HF1f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Meas!$J$2:$J$1001</c:f>
              <c:numCache>
                <c:formatCode>General</c:formatCode>
                <c:ptCount val="1000"/>
                <c:pt idx="0">
                  <c:v>0</c:v>
                </c:pt>
                <c:pt idx="1">
                  <c:v>0.36342735873817356</c:v>
                </c:pt>
                <c:pt idx="2">
                  <c:v>0.3427682138705338</c:v>
                </c:pt>
                <c:pt idx="3">
                  <c:v>0.34620683424033788</c:v>
                </c:pt>
                <c:pt idx="4">
                  <c:v>0.36512125475605645</c:v>
                </c:pt>
                <c:pt idx="5">
                  <c:v>0.36552379130034057</c:v>
                </c:pt>
                <c:pt idx="6">
                  <c:v>0.35907479105040802</c:v>
                </c:pt>
                <c:pt idx="7">
                  <c:v>0.35865997929151738</c:v>
                </c:pt>
                <c:pt idx="8">
                  <c:v>0.36465741698305948</c:v>
                </c:pt>
                <c:pt idx="9">
                  <c:v>0.3727304736185118</c:v>
                </c:pt>
                <c:pt idx="10">
                  <c:v>0.3673300325085368</c:v>
                </c:pt>
                <c:pt idx="11">
                  <c:v>0.35651981333149368</c:v>
                </c:pt>
                <c:pt idx="12">
                  <c:v>0.35717217950350599</c:v>
                </c:pt>
                <c:pt idx="13">
                  <c:v>0.36183314360855184</c:v>
                </c:pt>
                <c:pt idx="14">
                  <c:v>0.35867266075342263</c:v>
                </c:pt>
                <c:pt idx="15">
                  <c:v>0.34381999137231584</c:v>
                </c:pt>
                <c:pt idx="16">
                  <c:v>0.3326282791016541</c:v>
                </c:pt>
                <c:pt idx="17">
                  <c:v>0.33272131234037261</c:v>
                </c:pt>
                <c:pt idx="18">
                  <c:v>0.32405402685516843</c:v>
                </c:pt>
                <c:pt idx="19">
                  <c:v>0.30894936659198946</c:v>
                </c:pt>
                <c:pt idx="20">
                  <c:v>0.29945841435948745</c:v>
                </c:pt>
                <c:pt idx="21">
                  <c:v>0.29362921296260908</c:v>
                </c:pt>
                <c:pt idx="22">
                  <c:v>0.2930365417646203</c:v>
                </c:pt>
                <c:pt idx="23">
                  <c:v>0.28783531534545531</c:v>
                </c:pt>
                <c:pt idx="24">
                  <c:v>0.28308155898663312</c:v>
                </c:pt>
                <c:pt idx="25">
                  <c:v>0.2844044228602004</c:v>
                </c:pt>
                <c:pt idx="26">
                  <c:v>0.28825449506694589</c:v>
                </c:pt>
                <c:pt idx="27">
                  <c:v>0.29063663414552338</c:v>
                </c:pt>
                <c:pt idx="28">
                  <c:v>0.28264547445900745</c:v>
                </c:pt>
                <c:pt idx="29">
                  <c:v>0.26972795536819894</c:v>
                </c:pt>
                <c:pt idx="30">
                  <c:v>0.25847021548031018</c:v>
                </c:pt>
                <c:pt idx="31">
                  <c:v>0.23935309438367722</c:v>
                </c:pt>
                <c:pt idx="32">
                  <c:v>0.2169053749872471</c:v>
                </c:pt>
                <c:pt idx="33">
                  <c:v>0.18669280285187456</c:v>
                </c:pt>
                <c:pt idx="34">
                  <c:v>0.14159740292895878</c:v>
                </c:pt>
                <c:pt idx="35">
                  <c:v>9.4269776374084416E-2</c:v>
                </c:pt>
                <c:pt idx="36">
                  <c:v>5.1676487726104184E-2</c:v>
                </c:pt>
                <c:pt idx="37">
                  <c:v>1.7725314604086304E-2</c:v>
                </c:pt>
                <c:pt idx="38">
                  <c:v>-2.6306969724304119E-3</c:v>
                </c:pt>
                <c:pt idx="39">
                  <c:v>-2.0161283928916813E-3</c:v>
                </c:pt>
                <c:pt idx="40">
                  <c:v>3.6971527523796516E-3</c:v>
                </c:pt>
                <c:pt idx="41">
                  <c:v>2.8108526799489088E-2</c:v>
                </c:pt>
                <c:pt idx="42">
                  <c:v>6.9924094282851193E-2</c:v>
                </c:pt>
                <c:pt idx="43">
                  <c:v>0.10981879275098705</c:v>
                </c:pt>
                <c:pt idx="44">
                  <c:v>0.16422665510865528</c:v>
                </c:pt>
                <c:pt idx="45">
                  <c:v>0.22629209553519952</c:v>
                </c:pt>
                <c:pt idx="46">
                  <c:v>0.27417848279741969</c:v>
                </c:pt>
                <c:pt idx="47">
                  <c:v>0.33804533667277542</c:v>
                </c:pt>
                <c:pt idx="48">
                  <c:v>0.39523471337754656</c:v>
                </c:pt>
                <c:pt idx="49">
                  <c:v>0.45761904457620012</c:v>
                </c:pt>
                <c:pt idx="50">
                  <c:v>0.52602433838993357</c:v>
                </c:pt>
                <c:pt idx="51">
                  <c:v>0.56772795702901635</c:v>
                </c:pt>
                <c:pt idx="52">
                  <c:v>0.6073242277653691</c:v>
                </c:pt>
                <c:pt idx="53">
                  <c:v>0.63603972452320057</c:v>
                </c:pt>
                <c:pt idx="54">
                  <c:v>0.64857766446492759</c:v>
                </c:pt>
                <c:pt idx="55">
                  <c:v>0.69352802192050311</c:v>
                </c:pt>
                <c:pt idx="56">
                  <c:v>0.74570899526169154</c:v>
                </c:pt>
                <c:pt idx="57">
                  <c:v>0.81347672496370904</c:v>
                </c:pt>
                <c:pt idx="58">
                  <c:v>0.94713362105070986</c:v>
                </c:pt>
                <c:pt idx="59">
                  <c:v>1.045166607285742</c:v>
                </c:pt>
                <c:pt idx="60">
                  <c:v>1.1677390667187739</c:v>
                </c:pt>
                <c:pt idx="61">
                  <c:v>1.2927422415504526</c:v>
                </c:pt>
                <c:pt idx="62">
                  <c:v>1.3969771178118298</c:v>
                </c:pt>
                <c:pt idx="63">
                  <c:v>1.4776114613709013</c:v>
                </c:pt>
                <c:pt idx="64">
                  <c:v>1.5164910340698481</c:v>
                </c:pt>
                <c:pt idx="65">
                  <c:v>1.5053471802632743</c:v>
                </c:pt>
                <c:pt idx="66">
                  <c:v>1.5286025454630767</c:v>
                </c:pt>
                <c:pt idx="67">
                  <c:v>1.5024585818039811</c:v>
                </c:pt>
                <c:pt idx="68">
                  <c:v>1.4360166661556948</c:v>
                </c:pt>
                <c:pt idx="69">
                  <c:v>1.3909311430535543</c:v>
                </c:pt>
                <c:pt idx="70">
                  <c:v>1.386163873429352</c:v>
                </c:pt>
                <c:pt idx="71">
                  <c:v>1.4316696882295616</c:v>
                </c:pt>
                <c:pt idx="72">
                  <c:v>1.441116292962707</c:v>
                </c:pt>
                <c:pt idx="73">
                  <c:v>1.4431858633310983</c:v>
                </c:pt>
                <c:pt idx="74">
                  <c:v>1.4849165847601122</c:v>
                </c:pt>
                <c:pt idx="75">
                  <c:v>1.5757280030664682</c:v>
                </c:pt>
                <c:pt idx="76">
                  <c:v>1.6225259840056894</c:v>
                </c:pt>
                <c:pt idx="77">
                  <c:v>1.6240765865746749</c:v>
                </c:pt>
                <c:pt idx="78">
                  <c:v>1.6011864504314695</c:v>
                </c:pt>
                <c:pt idx="79">
                  <c:v>1.5958370068594021</c:v>
                </c:pt>
                <c:pt idx="80">
                  <c:v>1.5644088950457664</c:v>
                </c:pt>
                <c:pt idx="81">
                  <c:v>1.5222967506463576</c:v>
                </c:pt>
                <c:pt idx="82">
                  <c:v>1.4747327375309154</c:v>
                </c:pt>
                <c:pt idx="83">
                  <c:v>1.4576860977555002</c:v>
                </c:pt>
                <c:pt idx="84">
                  <c:v>1.4460756399339516</c:v>
                </c:pt>
                <c:pt idx="85">
                  <c:v>1.422289882343055</c:v>
                </c:pt>
                <c:pt idx="86">
                  <c:v>1.3724893147933872</c:v>
                </c:pt>
                <c:pt idx="87">
                  <c:v>1.3492103615260171</c:v>
                </c:pt>
                <c:pt idx="88">
                  <c:v>1.3420125497478159</c:v>
                </c:pt>
                <c:pt idx="89">
                  <c:v>1.3663096133560795</c:v>
                </c:pt>
                <c:pt idx="90">
                  <c:v>1.4053235390115582</c:v>
                </c:pt>
                <c:pt idx="91">
                  <c:v>1.4660573205086607</c:v>
                </c:pt>
                <c:pt idx="92">
                  <c:v>1.5891403634887673</c:v>
                </c:pt>
                <c:pt idx="93">
                  <c:v>1.745793561357758</c:v>
                </c:pt>
                <c:pt idx="94">
                  <c:v>1.8960652091016388</c:v>
                </c:pt>
                <c:pt idx="95">
                  <c:v>2.0726516238090777</c:v>
                </c:pt>
                <c:pt idx="96">
                  <c:v>2.2701162024180248</c:v>
                </c:pt>
                <c:pt idx="97">
                  <c:v>2.4434502205904698</c:v>
                </c:pt>
                <c:pt idx="98">
                  <c:v>2.5970935001564692</c:v>
                </c:pt>
                <c:pt idx="99">
                  <c:v>2.7087145586841941</c:v>
                </c:pt>
                <c:pt idx="100">
                  <c:v>2.8670546974711022</c:v>
                </c:pt>
                <c:pt idx="101">
                  <c:v>3.1010195998200056</c:v>
                </c:pt>
                <c:pt idx="102">
                  <c:v>3.3526671833686614</c:v>
                </c:pt>
                <c:pt idx="103">
                  <c:v>3.6686413431873133</c:v>
                </c:pt>
                <c:pt idx="104">
                  <c:v>4.0578869930649342</c:v>
                </c:pt>
                <c:pt idx="105">
                  <c:v>4.6214079057810435</c:v>
                </c:pt>
                <c:pt idx="106">
                  <c:v>5.3678302213777283</c:v>
                </c:pt>
                <c:pt idx="107">
                  <c:v>6.2311699840780852</c:v>
                </c:pt>
                <c:pt idx="108">
                  <c:v>7.3058479878239524</c:v>
                </c:pt>
                <c:pt idx="109">
                  <c:v>8.6807609381131918</c:v>
                </c:pt>
                <c:pt idx="110">
                  <c:v>10.356561756243503</c:v>
                </c:pt>
                <c:pt idx="111">
                  <c:v>12.406212222026719</c:v>
                </c:pt>
                <c:pt idx="112">
                  <c:v>14.69541820522163</c:v>
                </c:pt>
                <c:pt idx="113">
                  <c:v>17.295832194833451</c:v>
                </c:pt>
                <c:pt idx="114">
                  <c:v>20.188468909410194</c:v>
                </c:pt>
                <c:pt idx="115">
                  <c:v>23.412848878633124</c:v>
                </c:pt>
                <c:pt idx="116">
                  <c:v>26.888063249766212</c:v>
                </c:pt>
                <c:pt idx="117">
                  <c:v>30.309126750735032</c:v>
                </c:pt>
                <c:pt idx="118">
                  <c:v>33.637633400098608</c:v>
                </c:pt>
                <c:pt idx="119">
                  <c:v>36.821633577002572</c:v>
                </c:pt>
                <c:pt idx="120">
                  <c:v>39.551288638999722</c:v>
                </c:pt>
                <c:pt idx="121">
                  <c:v>42.267042559094307</c:v>
                </c:pt>
                <c:pt idx="122">
                  <c:v>45.038466932056387</c:v>
                </c:pt>
                <c:pt idx="123">
                  <c:v>47.269544592059837</c:v>
                </c:pt>
                <c:pt idx="124">
                  <c:v>49.158386250804142</c:v>
                </c:pt>
                <c:pt idx="125">
                  <c:v>51.031553195612865</c:v>
                </c:pt>
                <c:pt idx="126">
                  <c:v>53.191442532671978</c:v>
                </c:pt>
                <c:pt idx="127">
                  <c:v>56.151036956514758</c:v>
                </c:pt>
                <c:pt idx="128">
                  <c:v>59.643455644880156</c:v>
                </c:pt>
                <c:pt idx="129">
                  <c:v>63.526561698883327</c:v>
                </c:pt>
                <c:pt idx="130">
                  <c:v>68.457765263741265</c:v>
                </c:pt>
                <c:pt idx="131">
                  <c:v>74.162559887890254</c:v>
                </c:pt>
                <c:pt idx="132">
                  <c:v>79.988854636396269</c:v>
                </c:pt>
                <c:pt idx="133">
                  <c:v>85.558001098206319</c:v>
                </c:pt>
                <c:pt idx="134">
                  <c:v>90.836931427409056</c:v>
                </c:pt>
                <c:pt idx="135">
                  <c:v>96.096651295652421</c:v>
                </c:pt>
                <c:pt idx="136">
                  <c:v>99.196347174652757</c:v>
                </c:pt>
                <c:pt idx="137">
                  <c:v>97.292463653883928</c:v>
                </c:pt>
                <c:pt idx="138">
                  <c:v>91.456723154963456</c:v>
                </c:pt>
                <c:pt idx="139">
                  <c:v>83.891171675508971</c:v>
                </c:pt>
                <c:pt idx="140">
                  <c:v>75.272994286621014</c:v>
                </c:pt>
                <c:pt idx="141">
                  <c:v>65.477415613864835</c:v>
                </c:pt>
                <c:pt idx="142">
                  <c:v>54.351795680235803</c:v>
                </c:pt>
                <c:pt idx="143">
                  <c:v>44.092074410295673</c:v>
                </c:pt>
                <c:pt idx="144">
                  <c:v>37.577888411200362</c:v>
                </c:pt>
                <c:pt idx="145">
                  <c:v>34.030370741978466</c:v>
                </c:pt>
                <c:pt idx="146">
                  <c:v>31.51609552657888</c:v>
                </c:pt>
                <c:pt idx="147">
                  <c:v>29.44375203991935</c:v>
                </c:pt>
                <c:pt idx="148">
                  <c:v>27.667146239104277</c:v>
                </c:pt>
                <c:pt idx="149">
                  <c:v>26.024507800876155</c:v>
                </c:pt>
                <c:pt idx="150">
                  <c:v>24.455394086824867</c:v>
                </c:pt>
                <c:pt idx="151">
                  <c:v>22.790697421940859</c:v>
                </c:pt>
                <c:pt idx="152">
                  <c:v>21.081870905747962</c:v>
                </c:pt>
                <c:pt idx="153">
                  <c:v>19.436485017821315</c:v>
                </c:pt>
                <c:pt idx="154">
                  <c:v>18.006811169862477</c:v>
                </c:pt>
                <c:pt idx="155">
                  <c:v>16.630817205868489</c:v>
                </c:pt>
                <c:pt idx="156">
                  <c:v>15.062596516479374</c:v>
                </c:pt>
                <c:pt idx="157">
                  <c:v>13.48291812592357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Test!$J$19:$L$19</c:f>
              <c:strCache>
                <c:ptCount val="1"/>
                <c:pt idx="0">
                  <c:v>VF2f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Meas!$P$2:$P$1001</c:f>
              <c:numCache>
                <c:formatCode>General</c:formatCode>
                <c:ptCount val="1000"/>
                <c:pt idx="0">
                  <c:v>0</c:v>
                </c:pt>
                <c:pt idx="1">
                  <c:v>0.33839809153919043</c:v>
                </c:pt>
                <c:pt idx="2">
                  <c:v>0.35905511023444525</c:v>
                </c:pt>
                <c:pt idx="3">
                  <c:v>0.39010598787721884</c:v>
                </c:pt>
                <c:pt idx="4">
                  <c:v>0.4124106541214011</c:v>
                </c:pt>
                <c:pt idx="5">
                  <c:v>0.41708919234280356</c:v>
                </c:pt>
                <c:pt idx="6">
                  <c:v>0.42007542991815167</c:v>
                </c:pt>
                <c:pt idx="7">
                  <c:v>0.4210534779997171</c:v>
                </c:pt>
                <c:pt idx="8">
                  <c:v>0.42928506329125338</c:v>
                </c:pt>
                <c:pt idx="9">
                  <c:v>0.43660513973959297</c:v>
                </c:pt>
                <c:pt idx="10">
                  <c:v>0.43164426806178774</c:v>
                </c:pt>
                <c:pt idx="11">
                  <c:v>0.41911576027758174</c:v>
                </c:pt>
                <c:pt idx="12">
                  <c:v>0.41823092770066356</c:v>
                </c:pt>
                <c:pt idx="13">
                  <c:v>0.42054132464832755</c:v>
                </c:pt>
                <c:pt idx="14">
                  <c:v>0.41532363994099658</c:v>
                </c:pt>
                <c:pt idx="15">
                  <c:v>0.41089399135182292</c:v>
                </c:pt>
                <c:pt idx="16">
                  <c:v>0.40977156694003941</c:v>
                </c:pt>
                <c:pt idx="17">
                  <c:v>0.40554466010989199</c:v>
                </c:pt>
                <c:pt idx="18">
                  <c:v>0.40207110497798026</c:v>
                </c:pt>
                <c:pt idx="19">
                  <c:v>0.39582758796493583</c:v>
                </c:pt>
                <c:pt idx="20">
                  <c:v>0.3842654781966825</c:v>
                </c:pt>
                <c:pt idx="21">
                  <c:v>0.37837633410784582</c:v>
                </c:pt>
                <c:pt idx="22">
                  <c:v>0.37929135966605865</c:v>
                </c:pt>
                <c:pt idx="23">
                  <c:v>0.36938538057540665</c:v>
                </c:pt>
                <c:pt idx="24">
                  <c:v>0.36401163674244852</c:v>
                </c:pt>
                <c:pt idx="25">
                  <c:v>0.36329892868449043</c:v>
                </c:pt>
                <c:pt idx="26">
                  <c:v>0.35626612310888911</c:v>
                </c:pt>
                <c:pt idx="27">
                  <c:v>0.35756368246756393</c:v>
                </c:pt>
                <c:pt idx="28">
                  <c:v>0.35299261064920262</c:v>
                </c:pt>
                <c:pt idx="29">
                  <c:v>0.34002133704537391</c:v>
                </c:pt>
                <c:pt idx="30">
                  <c:v>0.32777516090798114</c:v>
                </c:pt>
                <c:pt idx="31">
                  <c:v>0.316468161042679</c:v>
                </c:pt>
                <c:pt idx="32">
                  <c:v>0.29886496045971794</c:v>
                </c:pt>
                <c:pt idx="33">
                  <c:v>0.28509475496958298</c:v>
                </c:pt>
                <c:pt idx="34">
                  <c:v>0.25103994769585519</c:v>
                </c:pt>
                <c:pt idx="35">
                  <c:v>0.20469281467111888</c:v>
                </c:pt>
                <c:pt idx="36">
                  <c:v>0.16241476793770415</c:v>
                </c:pt>
                <c:pt idx="37">
                  <c:v>0.11205250145658673</c:v>
                </c:pt>
                <c:pt idx="38">
                  <c:v>6.31201288138801E-2</c:v>
                </c:pt>
                <c:pt idx="39">
                  <c:v>2.6569404105646212E-2</c:v>
                </c:pt>
                <c:pt idx="40">
                  <c:v>-2.0964034593178422E-2</c:v>
                </c:pt>
                <c:pt idx="41">
                  <c:v>-7.5419573477898155E-2</c:v>
                </c:pt>
                <c:pt idx="42">
                  <c:v>-9.6142014720760047E-2</c:v>
                </c:pt>
                <c:pt idx="43">
                  <c:v>-9.2199201261504937E-2</c:v>
                </c:pt>
                <c:pt idx="44">
                  <c:v>-6.686330314145604E-2</c:v>
                </c:pt>
                <c:pt idx="45">
                  <c:v>-3.2644218173158844E-2</c:v>
                </c:pt>
                <c:pt idx="46">
                  <c:v>4.7413289026970729E-4</c:v>
                </c:pt>
                <c:pt idx="47">
                  <c:v>4.8566435306360303E-2</c:v>
                </c:pt>
                <c:pt idx="48">
                  <c:v>0.12033724867653531</c:v>
                </c:pt>
                <c:pt idx="49">
                  <c:v>0.18869530538647236</c:v>
                </c:pt>
                <c:pt idx="50">
                  <c:v>0.23978864807600278</c:v>
                </c:pt>
                <c:pt idx="51">
                  <c:v>0.28046312957498915</c:v>
                </c:pt>
                <c:pt idx="52">
                  <c:v>0.31327635366861256</c:v>
                </c:pt>
                <c:pt idx="53">
                  <c:v>0.33995872331187243</c:v>
                </c:pt>
                <c:pt idx="54">
                  <c:v>0.3538591697001584</c:v>
                </c:pt>
                <c:pt idx="55">
                  <c:v>0.35782867631955678</c:v>
                </c:pt>
                <c:pt idx="56">
                  <c:v>0.31852495869312569</c:v>
                </c:pt>
                <c:pt idx="57">
                  <c:v>0.25927290207889164</c:v>
                </c:pt>
                <c:pt idx="58">
                  <c:v>0.24018484137543503</c:v>
                </c:pt>
                <c:pt idx="59">
                  <c:v>0.21942173483942323</c:v>
                </c:pt>
                <c:pt idx="60">
                  <c:v>0.19602818546356623</c:v>
                </c:pt>
                <c:pt idx="61">
                  <c:v>0.19308084193583339</c:v>
                </c:pt>
                <c:pt idx="62">
                  <c:v>0.2341386683198039</c:v>
                </c:pt>
                <c:pt idx="63">
                  <c:v>0.32625009256717474</c:v>
                </c:pt>
                <c:pt idx="64">
                  <c:v>0.46041808395635259</c:v>
                </c:pt>
                <c:pt idx="65">
                  <c:v>0.56787532497011384</c:v>
                </c:pt>
                <c:pt idx="66">
                  <c:v>0.6994887342936934</c:v>
                </c:pt>
                <c:pt idx="67">
                  <c:v>0.83329184010294888</c:v>
                </c:pt>
                <c:pt idx="68">
                  <c:v>0.97039843176134155</c:v>
                </c:pt>
                <c:pt idx="69">
                  <c:v>1.0685968695674903</c:v>
                </c:pt>
                <c:pt idx="70">
                  <c:v>1.1623554142301304</c:v>
                </c:pt>
                <c:pt idx="71">
                  <c:v>1.2407795097996528</c:v>
                </c:pt>
                <c:pt idx="72">
                  <c:v>1.2720984775645712</c:v>
                </c:pt>
                <c:pt idx="73">
                  <c:v>1.2255080780151537</c:v>
                </c:pt>
                <c:pt idx="74">
                  <c:v>1.2001797225542405</c:v>
                </c:pt>
                <c:pt idx="75">
                  <c:v>1.1585300730924946</c:v>
                </c:pt>
                <c:pt idx="76">
                  <c:v>1.1476583768706097</c:v>
                </c:pt>
                <c:pt idx="77">
                  <c:v>1.1146381127717679</c:v>
                </c:pt>
                <c:pt idx="78">
                  <c:v>1.0528156078052937</c:v>
                </c:pt>
                <c:pt idx="79">
                  <c:v>1.0512085633322452</c:v>
                </c:pt>
                <c:pt idx="80">
                  <c:v>1.125481494872032</c:v>
                </c:pt>
                <c:pt idx="81">
                  <c:v>1.2058276836283091</c:v>
                </c:pt>
                <c:pt idx="82">
                  <c:v>1.2971113253015465</c:v>
                </c:pt>
                <c:pt idx="83">
                  <c:v>1.3755787186918664</c:v>
                </c:pt>
                <c:pt idx="84">
                  <c:v>1.4798400723058056</c:v>
                </c:pt>
                <c:pt idx="85">
                  <c:v>1.6173729901337783</c:v>
                </c:pt>
                <c:pt idx="86">
                  <c:v>1.7275035688671001</c:v>
                </c:pt>
                <c:pt idx="87">
                  <c:v>1.8299079012321466</c:v>
                </c:pt>
                <c:pt idx="88">
                  <c:v>1.9286382521126801</c:v>
                </c:pt>
                <c:pt idx="89">
                  <c:v>2.0261640441110047</c:v>
                </c:pt>
                <c:pt idx="90">
                  <c:v>2.1187939926776993</c:v>
                </c:pt>
                <c:pt idx="91">
                  <c:v>2.182603962667907</c:v>
                </c:pt>
                <c:pt idx="92">
                  <c:v>2.2169198793140272</c:v>
                </c:pt>
                <c:pt idx="93">
                  <c:v>2.2322350655374597</c:v>
                </c:pt>
                <c:pt idx="94">
                  <c:v>2.2595971846590373</c:v>
                </c:pt>
                <c:pt idx="95">
                  <c:v>2.3114890416223761</c:v>
                </c:pt>
                <c:pt idx="96">
                  <c:v>2.4054116707746229</c:v>
                </c:pt>
                <c:pt idx="97">
                  <c:v>2.5001908542396705</c:v>
                </c:pt>
                <c:pt idx="98">
                  <c:v>2.6446021476725159</c:v>
                </c:pt>
                <c:pt idx="99">
                  <c:v>2.811710750722876</c:v>
                </c:pt>
                <c:pt idx="100">
                  <c:v>2.9964871586962558</c:v>
                </c:pt>
                <c:pt idx="101">
                  <c:v>3.192806047367974</c:v>
                </c:pt>
                <c:pt idx="102">
                  <c:v>3.4095769865789229</c:v>
                </c:pt>
                <c:pt idx="103">
                  <c:v>3.6478960300651768</c:v>
                </c:pt>
                <c:pt idx="104">
                  <c:v>3.8963784251150804</c:v>
                </c:pt>
                <c:pt idx="105">
                  <c:v>4.1091771929928287</c:v>
                </c:pt>
                <c:pt idx="106">
                  <c:v>4.3398220104365972</c:v>
                </c:pt>
                <c:pt idx="107">
                  <c:v>4.6081548922842419</c:v>
                </c:pt>
                <c:pt idx="108">
                  <c:v>4.8929461198656856</c:v>
                </c:pt>
                <c:pt idx="109">
                  <c:v>5.1168939262965063</c:v>
                </c:pt>
                <c:pt idx="110">
                  <c:v>5.2593677703646451</c:v>
                </c:pt>
                <c:pt idx="111">
                  <c:v>5.4395337198468283</c:v>
                </c:pt>
                <c:pt idx="112">
                  <c:v>5.7049068586278597</c:v>
                </c:pt>
                <c:pt idx="113">
                  <c:v>6.0021780585804816</c:v>
                </c:pt>
                <c:pt idx="114">
                  <c:v>6.3201541587590686</c:v>
                </c:pt>
                <c:pt idx="115">
                  <c:v>6.581388578312704</c:v>
                </c:pt>
                <c:pt idx="116">
                  <c:v>6.9224280515933234</c:v>
                </c:pt>
                <c:pt idx="117">
                  <c:v>7.4022179191282911</c:v>
                </c:pt>
                <c:pt idx="118">
                  <c:v>7.858090835545303</c:v>
                </c:pt>
                <c:pt idx="119">
                  <c:v>8.1773024702217576</c:v>
                </c:pt>
                <c:pt idx="120">
                  <c:v>8.4782351247122971</c:v>
                </c:pt>
                <c:pt idx="121">
                  <c:v>8.7570071872276731</c:v>
                </c:pt>
                <c:pt idx="122">
                  <c:v>9.0609461932080659</c:v>
                </c:pt>
                <c:pt idx="123">
                  <c:v>9.3041116223692022</c:v>
                </c:pt>
                <c:pt idx="124">
                  <c:v>9.510512808799982</c:v>
                </c:pt>
                <c:pt idx="125">
                  <c:v>9.7879439870291751</c:v>
                </c:pt>
                <c:pt idx="126">
                  <c:v>10.189174810607067</c:v>
                </c:pt>
                <c:pt idx="127">
                  <c:v>10.597295137765233</c:v>
                </c:pt>
                <c:pt idx="128">
                  <c:v>11.05289663095204</c:v>
                </c:pt>
                <c:pt idx="129">
                  <c:v>11.579197959413294</c:v>
                </c:pt>
                <c:pt idx="130">
                  <c:v>12.219481504095061</c:v>
                </c:pt>
                <c:pt idx="131">
                  <c:v>12.921509291029299</c:v>
                </c:pt>
                <c:pt idx="132">
                  <c:v>13.780766836333116</c:v>
                </c:pt>
                <c:pt idx="133">
                  <c:v>14.85676779477981</c:v>
                </c:pt>
                <c:pt idx="134">
                  <c:v>16.199354503230715</c:v>
                </c:pt>
                <c:pt idx="135">
                  <c:v>17.663207015075709</c:v>
                </c:pt>
                <c:pt idx="136">
                  <c:v>19.758601805731246</c:v>
                </c:pt>
                <c:pt idx="137">
                  <c:v>21.197197468676929</c:v>
                </c:pt>
                <c:pt idx="138">
                  <c:v>21.914996439778442</c:v>
                </c:pt>
                <c:pt idx="139">
                  <c:v>21.92634848621157</c:v>
                </c:pt>
                <c:pt idx="140">
                  <c:v>21.470054854340042</c:v>
                </c:pt>
                <c:pt idx="141">
                  <c:v>20.537475542621163</c:v>
                </c:pt>
                <c:pt idx="142">
                  <c:v>19.218729788502522</c:v>
                </c:pt>
                <c:pt idx="143">
                  <c:v>17.06491776340744</c:v>
                </c:pt>
                <c:pt idx="144">
                  <c:v>15.370480267170011</c:v>
                </c:pt>
                <c:pt idx="145">
                  <c:v>14.200121484714549</c:v>
                </c:pt>
                <c:pt idx="146">
                  <c:v>13.405052687331873</c:v>
                </c:pt>
                <c:pt idx="147">
                  <c:v>12.695746770338177</c:v>
                </c:pt>
                <c:pt idx="148">
                  <c:v>12.099545858720347</c:v>
                </c:pt>
                <c:pt idx="149">
                  <c:v>11.635319906882469</c:v>
                </c:pt>
                <c:pt idx="150">
                  <c:v>11.221861680864702</c:v>
                </c:pt>
                <c:pt idx="151">
                  <c:v>10.811584063059078</c:v>
                </c:pt>
                <c:pt idx="152">
                  <c:v>10.410864145728874</c:v>
                </c:pt>
                <c:pt idx="153">
                  <c:v>10.026861769753003</c:v>
                </c:pt>
                <c:pt idx="154">
                  <c:v>9.6837065510736355</c:v>
                </c:pt>
                <c:pt idx="155">
                  <c:v>9.3504158955371288</c:v>
                </c:pt>
                <c:pt idx="156">
                  <c:v>9.0297324783022841</c:v>
                </c:pt>
                <c:pt idx="157">
                  <c:v>8.4492173822004855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Test!$J$20:$L$20</c:f>
              <c:strCache>
                <c:ptCount val="1"/>
                <c:pt idx="0">
                  <c:v>HF2f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Meas!$Q$2:$Q$1001</c:f>
              <c:numCache>
                <c:formatCode>General</c:formatCode>
                <c:ptCount val="1000"/>
                <c:pt idx="0">
                  <c:v>0</c:v>
                </c:pt>
                <c:pt idx="1">
                  <c:v>0.42181355227549655</c:v>
                </c:pt>
                <c:pt idx="2">
                  <c:v>0.42386667727549654</c:v>
                </c:pt>
                <c:pt idx="3">
                  <c:v>0.42815030705165752</c:v>
                </c:pt>
                <c:pt idx="4">
                  <c:v>0.43504400531869281</c:v>
                </c:pt>
                <c:pt idx="5">
                  <c:v>0.42571229311767028</c:v>
                </c:pt>
                <c:pt idx="6">
                  <c:v>0.41704417678275529</c:v>
                </c:pt>
                <c:pt idx="7">
                  <c:v>0.41373009301822616</c:v>
                </c:pt>
                <c:pt idx="8">
                  <c:v>0.41402351331433884</c:v>
                </c:pt>
                <c:pt idx="9">
                  <c:v>0.41687817758382212</c:v>
                </c:pt>
                <c:pt idx="10">
                  <c:v>0.41160355261068243</c:v>
                </c:pt>
                <c:pt idx="11">
                  <c:v>0.40361252563257749</c:v>
                </c:pt>
                <c:pt idx="12">
                  <c:v>0.40695636602507479</c:v>
                </c:pt>
                <c:pt idx="13">
                  <c:v>0.4168826625073791</c:v>
                </c:pt>
                <c:pt idx="14">
                  <c:v>0.41915646661294093</c:v>
                </c:pt>
                <c:pt idx="15">
                  <c:v>0.40829669331329832</c:v>
                </c:pt>
                <c:pt idx="16">
                  <c:v>0.3986746396891383</c:v>
                </c:pt>
                <c:pt idx="17">
                  <c:v>0.39698754592208407</c:v>
                </c:pt>
                <c:pt idx="18">
                  <c:v>0.3894022996070457</c:v>
                </c:pt>
                <c:pt idx="19">
                  <c:v>0.37892088675086494</c:v>
                </c:pt>
                <c:pt idx="20">
                  <c:v>0.36956277056331011</c:v>
                </c:pt>
                <c:pt idx="21">
                  <c:v>0.36181669097423458</c:v>
                </c:pt>
                <c:pt idx="22">
                  <c:v>0.36372297629352229</c:v>
                </c:pt>
                <c:pt idx="23">
                  <c:v>0.35864755789103736</c:v>
                </c:pt>
                <c:pt idx="24">
                  <c:v>0.3544283307218597</c:v>
                </c:pt>
                <c:pt idx="25">
                  <c:v>0.3523183620881003</c:v>
                </c:pt>
                <c:pt idx="26">
                  <c:v>0.35092671303716511</c:v>
                </c:pt>
                <c:pt idx="27">
                  <c:v>0.34804848427104046</c:v>
                </c:pt>
                <c:pt idx="28">
                  <c:v>0.33468343299442982</c:v>
                </c:pt>
                <c:pt idx="29">
                  <c:v>0.32128900674307859</c:v>
                </c:pt>
                <c:pt idx="30">
                  <c:v>0.31132645087774197</c:v>
                </c:pt>
                <c:pt idx="31">
                  <c:v>0.29253575448338348</c:v>
                </c:pt>
                <c:pt idx="32">
                  <c:v>0.27000487439454118</c:v>
                </c:pt>
                <c:pt idx="33">
                  <c:v>0.25351484467598684</c:v>
                </c:pt>
                <c:pt idx="34">
                  <c:v>0.2174177583896145</c:v>
                </c:pt>
                <c:pt idx="35">
                  <c:v>0.16685210237276676</c:v>
                </c:pt>
                <c:pt idx="36">
                  <c:v>0.11571903864993535</c:v>
                </c:pt>
                <c:pt idx="37">
                  <c:v>5.9624475279972729E-2</c:v>
                </c:pt>
                <c:pt idx="38">
                  <c:v>2.5255942750064264E-3</c:v>
                </c:pt>
                <c:pt idx="39">
                  <c:v>-4.3581171872010313E-2</c:v>
                </c:pt>
                <c:pt idx="40">
                  <c:v>-9.7759033289718397E-2</c:v>
                </c:pt>
                <c:pt idx="41">
                  <c:v>-0.16099249426380746</c:v>
                </c:pt>
                <c:pt idx="42">
                  <c:v>-0.1930090296466592</c:v>
                </c:pt>
                <c:pt idx="43">
                  <c:v>-0.2023909024979334</c:v>
                </c:pt>
                <c:pt idx="44">
                  <c:v>-0.19259570111848354</c:v>
                </c:pt>
                <c:pt idx="45">
                  <c:v>-0.17194858781907893</c:v>
                </c:pt>
                <c:pt idx="46">
                  <c:v>-0.15699913859642814</c:v>
                </c:pt>
                <c:pt idx="47">
                  <c:v>-0.13132487470915913</c:v>
                </c:pt>
                <c:pt idx="48">
                  <c:v>-7.9925325705816216E-2</c:v>
                </c:pt>
                <c:pt idx="49">
                  <c:v>-2.9735096323682382E-2</c:v>
                </c:pt>
                <c:pt idx="50">
                  <c:v>-9.4745272848147891E-4</c:v>
                </c:pt>
                <c:pt idx="51">
                  <c:v>8.0964829701386208E-3</c:v>
                </c:pt>
                <c:pt idx="52">
                  <c:v>1.7748445678057025E-2</c:v>
                </c:pt>
                <c:pt idx="53">
                  <c:v>3.2981412487478087E-2</c:v>
                </c:pt>
                <c:pt idx="54">
                  <c:v>2.3212746743730365E-2</c:v>
                </c:pt>
                <c:pt idx="55">
                  <c:v>2.9302154980479322E-3</c:v>
                </c:pt>
                <c:pt idx="56">
                  <c:v>-6.1329848694314203E-2</c:v>
                </c:pt>
                <c:pt idx="57">
                  <c:v>-0.15996992587845263</c:v>
                </c:pt>
                <c:pt idx="58">
                  <c:v>-0.2173140337386251</c:v>
                </c:pt>
                <c:pt idx="59">
                  <c:v>-0.28391409336302281</c:v>
                </c:pt>
                <c:pt idx="60">
                  <c:v>-0.3674677200105419</c:v>
                </c:pt>
                <c:pt idx="61">
                  <c:v>-0.4266579754076199</c:v>
                </c:pt>
                <c:pt idx="62">
                  <c:v>-0.43434105068707812</c:v>
                </c:pt>
                <c:pt idx="63">
                  <c:v>-0.38488906562196756</c:v>
                </c:pt>
                <c:pt idx="64">
                  <c:v>-0.27699610776753181</c:v>
                </c:pt>
                <c:pt idx="65">
                  <c:v>-0.20220717089040477</c:v>
                </c:pt>
                <c:pt idx="66">
                  <c:v>-0.10628174546337799</c:v>
                </c:pt>
                <c:pt idx="67">
                  <c:v>-9.3047670479462496E-5</c:v>
                </c:pt>
                <c:pt idx="68">
                  <c:v>0.11087864216736787</c:v>
                </c:pt>
                <c:pt idx="69">
                  <c:v>0.17326422043838247</c:v>
                </c:pt>
                <c:pt idx="70">
                  <c:v>0.22803883674932862</c:v>
                </c:pt>
                <c:pt idx="71">
                  <c:v>0.26366280641086948</c:v>
                </c:pt>
                <c:pt idx="72">
                  <c:v>0.25371363435716437</c:v>
                </c:pt>
                <c:pt idx="73">
                  <c:v>0.17428889195703609</c:v>
                </c:pt>
                <c:pt idx="74">
                  <c:v>0.12001539425305155</c:v>
                </c:pt>
                <c:pt idx="75">
                  <c:v>4.5603617733385483E-2</c:v>
                </c:pt>
                <c:pt idx="76">
                  <c:v>-7.9107157952978166E-4</c:v>
                </c:pt>
                <c:pt idx="77">
                  <c:v>-5.8849685136464443E-2</c:v>
                </c:pt>
                <c:pt idx="78">
                  <c:v>-0.13930903010528237</c:v>
                </c:pt>
                <c:pt idx="79">
                  <c:v>-0.15742582919094386</c:v>
                </c:pt>
                <c:pt idx="80">
                  <c:v>-9.61638453758005E-2</c:v>
                </c:pt>
                <c:pt idx="81">
                  <c:v>-4.1978815164151674E-2</c:v>
                </c:pt>
                <c:pt idx="82">
                  <c:v>1.2920617181636127E-2</c:v>
                </c:pt>
                <c:pt idx="83">
                  <c:v>5.9667990671358549E-2</c:v>
                </c:pt>
                <c:pt idx="84">
                  <c:v>0.12577549946466302</c:v>
                </c:pt>
                <c:pt idx="85">
                  <c:v>0.22548214563248484</c:v>
                </c:pt>
                <c:pt idx="86">
                  <c:v>0.29485742899540551</c:v>
                </c:pt>
                <c:pt idx="87">
                  <c:v>0.33654672158357329</c:v>
                </c:pt>
                <c:pt idx="88">
                  <c:v>0.37405808643448274</c:v>
                </c:pt>
                <c:pt idx="89">
                  <c:v>0.42750812788260345</c:v>
                </c:pt>
                <c:pt idx="90">
                  <c:v>0.46836640589586093</c:v>
                </c:pt>
                <c:pt idx="91">
                  <c:v>0.46217319654366584</c:v>
                </c:pt>
                <c:pt idx="92">
                  <c:v>0.40312661497853436</c:v>
                </c:pt>
                <c:pt idx="93">
                  <c:v>0.32045541231450997</c:v>
                </c:pt>
                <c:pt idx="94">
                  <c:v>0.259799639626492</c:v>
                </c:pt>
                <c:pt idx="95">
                  <c:v>0.21410706868923815</c:v>
                </c:pt>
                <c:pt idx="96">
                  <c:v>0.19025210531666056</c:v>
                </c:pt>
                <c:pt idx="97">
                  <c:v>0.15949824435888857</c:v>
                </c:pt>
                <c:pt idx="98">
                  <c:v>0.17608019953086815</c:v>
                </c:pt>
                <c:pt idx="99">
                  <c:v>0.22701649075945807</c:v>
                </c:pt>
                <c:pt idx="100">
                  <c:v>0.29890734502240435</c:v>
                </c:pt>
                <c:pt idx="101">
                  <c:v>0.37975240623948009</c:v>
                </c:pt>
                <c:pt idx="102">
                  <c:v>0.4955705304020796</c:v>
                </c:pt>
                <c:pt idx="103">
                  <c:v>0.62242809791402209</c:v>
                </c:pt>
                <c:pt idx="104">
                  <c:v>0.76343618797778667</c:v>
                </c:pt>
                <c:pt idx="105">
                  <c:v>0.89226433864460319</c:v>
                </c:pt>
                <c:pt idx="106">
                  <c:v>1.0326635165929554</c:v>
                </c:pt>
                <c:pt idx="107">
                  <c:v>1.2083452729140498</c:v>
                </c:pt>
                <c:pt idx="108">
                  <c:v>1.3975005676051726</c:v>
                </c:pt>
                <c:pt idx="109">
                  <c:v>1.5060568098192313</c:v>
                </c:pt>
                <c:pt idx="110">
                  <c:v>1.5193392617080506</c:v>
                </c:pt>
                <c:pt idx="111">
                  <c:v>1.5509090232671825</c:v>
                </c:pt>
                <c:pt idx="112">
                  <c:v>1.6414102213614952</c:v>
                </c:pt>
                <c:pt idx="113">
                  <c:v>1.7538009539143273</c:v>
                </c:pt>
                <c:pt idx="114">
                  <c:v>1.8885574685459472</c:v>
                </c:pt>
                <c:pt idx="115">
                  <c:v>1.9800658238439321</c:v>
                </c:pt>
                <c:pt idx="116">
                  <c:v>2.1569427255850369</c:v>
                </c:pt>
                <c:pt idx="117">
                  <c:v>2.4690944557399179</c:v>
                </c:pt>
                <c:pt idx="118">
                  <c:v>2.756405187833566</c:v>
                </c:pt>
                <c:pt idx="119">
                  <c:v>2.9445617112470583</c:v>
                </c:pt>
                <c:pt idx="120">
                  <c:v>3.1567206887421944</c:v>
                </c:pt>
                <c:pt idx="121">
                  <c:v>3.3421798060080934</c:v>
                </c:pt>
                <c:pt idx="122">
                  <c:v>3.5341359901851397</c:v>
                </c:pt>
                <c:pt idx="123">
                  <c:v>3.6831474306800915</c:v>
                </c:pt>
                <c:pt idx="124">
                  <c:v>3.8283741592801239</c:v>
                </c:pt>
                <c:pt idx="125">
                  <c:v>4.0470762341392224</c:v>
                </c:pt>
                <c:pt idx="126">
                  <c:v>4.3544416359597724</c:v>
                </c:pt>
                <c:pt idx="127">
                  <c:v>4.6321356180296851</c:v>
                </c:pt>
                <c:pt idx="128">
                  <c:v>4.9773244593610064</c:v>
                </c:pt>
                <c:pt idx="129">
                  <c:v>5.4380007998881252</c:v>
                </c:pt>
                <c:pt idx="130">
                  <c:v>6.0515560113018916</c:v>
                </c:pt>
                <c:pt idx="131">
                  <c:v>6.7366358693768671</c:v>
                </c:pt>
                <c:pt idx="132">
                  <c:v>7.4757990703703197</c:v>
                </c:pt>
                <c:pt idx="133">
                  <c:v>8.2916206535326573</c:v>
                </c:pt>
                <c:pt idx="134">
                  <c:v>9.2964159249031617</c:v>
                </c:pt>
                <c:pt idx="135">
                  <c:v>10.281274349419727</c:v>
                </c:pt>
                <c:pt idx="136">
                  <c:v>11.573424581885677</c:v>
                </c:pt>
                <c:pt idx="137">
                  <c:v>12.455721054075225</c:v>
                </c:pt>
                <c:pt idx="138">
                  <c:v>13.083041793231786</c:v>
                </c:pt>
                <c:pt idx="139">
                  <c:v>13.407012656070524</c:v>
                </c:pt>
                <c:pt idx="140">
                  <c:v>13.740610684741847</c:v>
                </c:pt>
                <c:pt idx="141">
                  <c:v>13.808307037133243</c:v>
                </c:pt>
                <c:pt idx="142">
                  <c:v>13.700983344427401</c:v>
                </c:pt>
                <c:pt idx="143">
                  <c:v>13.158574292816111</c:v>
                </c:pt>
                <c:pt idx="144">
                  <c:v>12.815654615486679</c:v>
                </c:pt>
                <c:pt idx="145">
                  <c:v>12.495178727138754</c:v>
                </c:pt>
                <c:pt idx="146">
                  <c:v>12.262463828911203</c:v>
                </c:pt>
                <c:pt idx="147">
                  <c:v>11.836826466431253</c:v>
                </c:pt>
                <c:pt idx="148">
                  <c:v>11.42575293411509</c:v>
                </c:pt>
                <c:pt idx="149">
                  <c:v>11.018023100792078</c:v>
                </c:pt>
                <c:pt idx="150">
                  <c:v>10.563872316692459</c:v>
                </c:pt>
                <c:pt idx="151">
                  <c:v>10.103733815253443</c:v>
                </c:pt>
                <c:pt idx="152">
                  <c:v>9.6089706037273004</c:v>
                </c:pt>
                <c:pt idx="153">
                  <c:v>9.1620001178514965</c:v>
                </c:pt>
                <c:pt idx="154">
                  <c:v>8.7499905396728757</c:v>
                </c:pt>
                <c:pt idx="155">
                  <c:v>8.2848278579169286</c:v>
                </c:pt>
                <c:pt idx="156">
                  <c:v>7.9119137219517439</c:v>
                </c:pt>
                <c:pt idx="157">
                  <c:v>7.4349789520157055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42032"/>
        <c:axId val="462649648"/>
      </c:scatterChart>
      <c:valAx>
        <c:axId val="462642032"/>
        <c:scaling>
          <c:orientation val="minMax"/>
          <c:max val="13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49648"/>
        <c:crosses val="autoZero"/>
        <c:crossBetween val="midCat"/>
        <c:majorUnit val="1"/>
      </c:valAx>
      <c:valAx>
        <c:axId val="462649648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4203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sur la face supérieure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Test!$J$33:$L$33</c:f>
              <c:strCache>
                <c:ptCount val="1"/>
                <c:pt idx="0">
                  <c:v>Th1o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Meas!$AD$2:$AD$1001</c:f>
              <c:numCache>
                <c:formatCode>General</c:formatCode>
                <c:ptCount val="1000"/>
                <c:pt idx="0">
                  <c:v>19.571999999999999</c:v>
                </c:pt>
                <c:pt idx="1">
                  <c:v>19.535</c:v>
                </c:pt>
                <c:pt idx="2">
                  <c:v>19.425000000000001</c:v>
                </c:pt>
                <c:pt idx="3">
                  <c:v>19.498999999999999</c:v>
                </c:pt>
                <c:pt idx="4">
                  <c:v>19.571999999999999</c:v>
                </c:pt>
                <c:pt idx="5">
                  <c:v>19.626999999999999</c:v>
                </c:pt>
                <c:pt idx="6">
                  <c:v>19.738</c:v>
                </c:pt>
                <c:pt idx="7">
                  <c:v>19.792999999999999</c:v>
                </c:pt>
                <c:pt idx="8">
                  <c:v>19.995000000000001</c:v>
                </c:pt>
                <c:pt idx="9">
                  <c:v>20.216000000000001</c:v>
                </c:pt>
                <c:pt idx="10">
                  <c:v>20.363</c:v>
                </c:pt>
                <c:pt idx="11">
                  <c:v>20.638999999999999</c:v>
                </c:pt>
                <c:pt idx="12">
                  <c:v>21.154</c:v>
                </c:pt>
                <c:pt idx="13">
                  <c:v>21.797999999999998</c:v>
                </c:pt>
                <c:pt idx="14">
                  <c:v>22.692</c:v>
                </c:pt>
                <c:pt idx="15">
                  <c:v>23.638000000000002</c:v>
                </c:pt>
                <c:pt idx="16">
                  <c:v>24.42</c:v>
                </c:pt>
                <c:pt idx="17">
                  <c:v>25.166</c:v>
                </c:pt>
                <c:pt idx="18">
                  <c:v>26.148</c:v>
                </c:pt>
                <c:pt idx="19">
                  <c:v>27.13</c:v>
                </c:pt>
                <c:pt idx="20">
                  <c:v>28.167000000000002</c:v>
                </c:pt>
                <c:pt idx="21">
                  <c:v>29.530999999999999</c:v>
                </c:pt>
                <c:pt idx="22">
                  <c:v>30.914000000000001</c:v>
                </c:pt>
                <c:pt idx="23">
                  <c:v>32.078000000000003</c:v>
                </c:pt>
                <c:pt idx="24">
                  <c:v>32.914999999999999</c:v>
                </c:pt>
                <c:pt idx="25">
                  <c:v>34.061</c:v>
                </c:pt>
                <c:pt idx="26">
                  <c:v>36.337000000000003</c:v>
                </c:pt>
                <c:pt idx="27">
                  <c:v>38.817999999999998</c:v>
                </c:pt>
                <c:pt idx="28">
                  <c:v>41.695</c:v>
                </c:pt>
                <c:pt idx="29">
                  <c:v>45.453000000000003</c:v>
                </c:pt>
                <c:pt idx="30">
                  <c:v>51.246000000000002</c:v>
                </c:pt>
                <c:pt idx="31">
                  <c:v>56.055999999999997</c:v>
                </c:pt>
                <c:pt idx="32">
                  <c:v>60.899000000000001</c:v>
                </c:pt>
                <c:pt idx="33">
                  <c:v>66.518000000000001</c:v>
                </c:pt>
                <c:pt idx="34">
                  <c:v>75.590999999999994</c:v>
                </c:pt>
                <c:pt idx="35">
                  <c:v>85.686000000000007</c:v>
                </c:pt>
                <c:pt idx="36">
                  <c:v>94.283000000000001</c:v>
                </c:pt>
                <c:pt idx="37">
                  <c:v>100.316</c:v>
                </c:pt>
                <c:pt idx="38">
                  <c:v>103.88800000000001</c:v>
                </c:pt>
                <c:pt idx="39">
                  <c:v>105.496</c:v>
                </c:pt>
                <c:pt idx="40">
                  <c:v>110.051</c:v>
                </c:pt>
                <c:pt idx="41">
                  <c:v>116.071</c:v>
                </c:pt>
                <c:pt idx="42">
                  <c:v>123.807</c:v>
                </c:pt>
                <c:pt idx="43">
                  <c:v>124.06</c:v>
                </c:pt>
                <c:pt idx="44">
                  <c:v>135.56800000000001</c:v>
                </c:pt>
                <c:pt idx="45">
                  <c:v>140.46799999999999</c:v>
                </c:pt>
                <c:pt idx="46">
                  <c:v>152.232</c:v>
                </c:pt>
                <c:pt idx="47">
                  <c:v>154.268</c:v>
                </c:pt>
                <c:pt idx="48">
                  <c:v>154.95699999999999</c:v>
                </c:pt>
                <c:pt idx="49">
                  <c:v>197.41</c:v>
                </c:pt>
                <c:pt idx="50">
                  <c:v>287.21600000000001</c:v>
                </c:pt>
                <c:pt idx="51">
                  <c:v>328.48399999999998</c:v>
                </c:pt>
                <c:pt idx="52">
                  <c:v>357.00400000000002</c:v>
                </c:pt>
                <c:pt idx="53">
                  <c:v>449.84300000000002</c:v>
                </c:pt>
                <c:pt idx="54">
                  <c:v>497.846</c:v>
                </c:pt>
                <c:pt idx="55">
                  <c:v>546.67499999999995</c:v>
                </c:pt>
                <c:pt idx="56">
                  <c:v>551.96400000000006</c:v>
                </c:pt>
                <c:pt idx="57">
                  <c:v>562.88199999999995</c:v>
                </c:pt>
                <c:pt idx="58">
                  <c:v>573.46400000000006</c:v>
                </c:pt>
                <c:pt idx="59">
                  <c:v>592.07299999999998</c:v>
                </c:pt>
                <c:pt idx="60">
                  <c:v>565.34400000000005</c:v>
                </c:pt>
                <c:pt idx="61">
                  <c:v>580.54600000000005</c:v>
                </c:pt>
                <c:pt idx="62">
                  <c:v>590.61800000000005</c:v>
                </c:pt>
                <c:pt idx="63">
                  <c:v>585.20100000000002</c:v>
                </c:pt>
                <c:pt idx="64">
                  <c:v>595.31100000000004</c:v>
                </c:pt>
                <c:pt idx="65">
                  <c:v>616.58299999999997</c:v>
                </c:pt>
                <c:pt idx="66">
                  <c:v>643.61300000000006</c:v>
                </c:pt>
                <c:pt idx="67">
                  <c:v>658.14</c:v>
                </c:pt>
                <c:pt idx="68">
                  <c:v>675.52599999999995</c:v>
                </c:pt>
                <c:pt idx="69">
                  <c:v>687.88599999999997</c:v>
                </c:pt>
                <c:pt idx="70">
                  <c:v>701.88499999999999</c:v>
                </c:pt>
                <c:pt idx="71">
                  <c:v>706.85400000000004</c:v>
                </c:pt>
                <c:pt idx="72">
                  <c:v>725.93100000000004</c:v>
                </c:pt>
                <c:pt idx="73">
                  <c:v>737.05200000000002</c:v>
                </c:pt>
                <c:pt idx="74">
                  <c:v>748.75</c:v>
                </c:pt>
                <c:pt idx="75">
                  <c:v>758.29499999999996</c:v>
                </c:pt>
                <c:pt idx="76">
                  <c:v>767.76</c:v>
                </c:pt>
                <c:pt idx="77">
                  <c:v>765.35900000000004</c:v>
                </c:pt>
                <c:pt idx="78">
                  <c:v>769.02099999999996</c:v>
                </c:pt>
                <c:pt idx="79">
                  <c:v>772.95799999999997</c:v>
                </c:pt>
                <c:pt idx="80">
                  <c:v>779.69799999999998</c:v>
                </c:pt>
                <c:pt idx="81">
                  <c:v>781.83900000000006</c:v>
                </c:pt>
                <c:pt idx="82">
                  <c:v>787.26599999999996</c:v>
                </c:pt>
                <c:pt idx="83">
                  <c:v>771.79700000000003</c:v>
                </c:pt>
                <c:pt idx="84">
                  <c:v>777.173</c:v>
                </c:pt>
                <c:pt idx="85">
                  <c:v>776.90499999999997</c:v>
                </c:pt>
                <c:pt idx="86">
                  <c:v>780.16300000000001</c:v>
                </c:pt>
                <c:pt idx="87">
                  <c:v>788.904</c:v>
                </c:pt>
                <c:pt idx="88">
                  <c:v>789.19100000000003</c:v>
                </c:pt>
                <c:pt idx="89">
                  <c:v>804.62400000000002</c:v>
                </c:pt>
                <c:pt idx="90">
                  <c:v>828.346</c:v>
                </c:pt>
                <c:pt idx="91">
                  <c:v>837.02700000000004</c:v>
                </c:pt>
                <c:pt idx="92">
                  <c:v>850.42200000000003</c:v>
                </c:pt>
                <c:pt idx="93">
                  <c:v>871.81799999999998</c:v>
                </c:pt>
                <c:pt idx="94">
                  <c:v>890.42</c:v>
                </c:pt>
                <c:pt idx="95">
                  <c:v>894.95100000000002</c:v>
                </c:pt>
                <c:pt idx="96">
                  <c:v>902.55600000000004</c:v>
                </c:pt>
                <c:pt idx="97">
                  <c:v>904.58100000000002</c:v>
                </c:pt>
                <c:pt idx="98">
                  <c:v>902.92399999999998</c:v>
                </c:pt>
                <c:pt idx="99">
                  <c:v>912.20500000000004</c:v>
                </c:pt>
                <c:pt idx="100">
                  <c:v>917.84799999999996</c:v>
                </c:pt>
                <c:pt idx="101">
                  <c:v>917.68200000000002</c:v>
                </c:pt>
                <c:pt idx="102">
                  <c:v>922.346</c:v>
                </c:pt>
                <c:pt idx="103">
                  <c:v>928.35199999999998</c:v>
                </c:pt>
                <c:pt idx="104">
                  <c:v>924.62599999999998</c:v>
                </c:pt>
                <c:pt idx="105">
                  <c:v>921.16</c:v>
                </c:pt>
                <c:pt idx="106">
                  <c:v>926.35</c:v>
                </c:pt>
                <c:pt idx="107">
                  <c:v>931.06899999999996</c:v>
                </c:pt>
                <c:pt idx="108">
                  <c:v>936.64300000000003</c:v>
                </c:pt>
                <c:pt idx="109">
                  <c:v>941.76499999999999</c:v>
                </c:pt>
                <c:pt idx="110">
                  <c:v>938.02700000000004</c:v>
                </c:pt>
                <c:pt idx="111">
                  <c:v>931.98500000000001</c:v>
                </c:pt>
                <c:pt idx="112">
                  <c:v>919.34400000000005</c:v>
                </c:pt>
                <c:pt idx="113">
                  <c:v>911.63199999999995</c:v>
                </c:pt>
                <c:pt idx="114">
                  <c:v>915.10599999999999</c:v>
                </c:pt>
                <c:pt idx="115">
                  <c:v>922.83900000000006</c:v>
                </c:pt>
                <c:pt idx="116">
                  <c:v>934.17700000000002</c:v>
                </c:pt>
                <c:pt idx="117">
                  <c:v>932.245</c:v>
                </c:pt>
                <c:pt idx="118">
                  <c:v>919.65899999999999</c:v>
                </c:pt>
                <c:pt idx="119">
                  <c:v>920.25199999999995</c:v>
                </c:pt>
                <c:pt idx="120">
                  <c:v>920.51099999999997</c:v>
                </c:pt>
                <c:pt idx="121">
                  <c:v>922.32799999999997</c:v>
                </c:pt>
                <c:pt idx="122">
                  <c:v>916.11099999999999</c:v>
                </c:pt>
                <c:pt idx="123">
                  <c:v>913.72799999999995</c:v>
                </c:pt>
                <c:pt idx="124">
                  <c:v>909.18299999999999</c:v>
                </c:pt>
                <c:pt idx="125">
                  <c:v>909.83</c:v>
                </c:pt>
                <c:pt idx="126">
                  <c:v>899.17600000000004</c:v>
                </c:pt>
                <c:pt idx="127">
                  <c:v>889.31899999999996</c:v>
                </c:pt>
                <c:pt idx="128">
                  <c:v>891.30100000000004</c:v>
                </c:pt>
                <c:pt idx="129">
                  <c:v>892.88</c:v>
                </c:pt>
                <c:pt idx="130">
                  <c:v>902.95100000000002</c:v>
                </c:pt>
                <c:pt idx="131">
                  <c:v>907.077</c:v>
                </c:pt>
                <c:pt idx="132">
                  <c:v>903.22699999999998</c:v>
                </c:pt>
                <c:pt idx="133">
                  <c:v>902.21400000000006</c:v>
                </c:pt>
                <c:pt idx="134">
                  <c:v>908.11199999999997</c:v>
                </c:pt>
                <c:pt idx="135">
                  <c:v>680.697</c:v>
                </c:pt>
                <c:pt idx="136">
                  <c:v>388.29500000000002</c:v>
                </c:pt>
                <c:pt idx="137">
                  <c:v>172.68299999999999</c:v>
                </c:pt>
                <c:pt idx="138">
                  <c:v>99.225999999999999</c:v>
                </c:pt>
                <c:pt idx="139">
                  <c:v>71.623000000000005</c:v>
                </c:pt>
                <c:pt idx="140">
                  <c:v>55.984999999999999</c:v>
                </c:pt>
                <c:pt idx="141">
                  <c:v>71.444999999999993</c:v>
                </c:pt>
                <c:pt idx="142">
                  <c:v>69.673000000000002</c:v>
                </c:pt>
                <c:pt idx="143">
                  <c:v>68.787000000000006</c:v>
                </c:pt>
                <c:pt idx="144">
                  <c:v>65.826999999999998</c:v>
                </c:pt>
                <c:pt idx="145">
                  <c:v>66.766000000000005</c:v>
                </c:pt>
                <c:pt idx="146">
                  <c:v>66.004000000000005</c:v>
                </c:pt>
                <c:pt idx="147">
                  <c:v>64.09</c:v>
                </c:pt>
                <c:pt idx="148">
                  <c:v>60.774999999999999</c:v>
                </c:pt>
                <c:pt idx="149">
                  <c:v>58.283000000000001</c:v>
                </c:pt>
                <c:pt idx="150">
                  <c:v>56.963999999999999</c:v>
                </c:pt>
                <c:pt idx="151">
                  <c:v>56.929000000000002</c:v>
                </c:pt>
                <c:pt idx="152">
                  <c:v>55.414999999999999</c:v>
                </c:pt>
                <c:pt idx="153">
                  <c:v>57.284999999999997</c:v>
                </c:pt>
                <c:pt idx="154">
                  <c:v>59.441000000000003</c:v>
                </c:pt>
                <c:pt idx="155">
                  <c:v>61.412999999999997</c:v>
                </c:pt>
                <c:pt idx="156">
                  <c:v>66.27</c:v>
                </c:pt>
                <c:pt idx="157">
                  <c:v>63.787999999999997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Test!$J$34:$L$34</c:f>
              <c:strCache>
                <c:ptCount val="1"/>
                <c:pt idx="0">
                  <c:v>Th2o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Meas!$AE$2:$AE$1001</c:f>
              <c:numCache>
                <c:formatCode>General</c:formatCode>
                <c:ptCount val="1000"/>
                <c:pt idx="0">
                  <c:v>19.591000000000001</c:v>
                </c:pt>
                <c:pt idx="1">
                  <c:v>19.571999999999999</c:v>
                </c:pt>
                <c:pt idx="2">
                  <c:v>19.553999999999998</c:v>
                </c:pt>
                <c:pt idx="3">
                  <c:v>19.609000000000002</c:v>
                </c:pt>
                <c:pt idx="4">
                  <c:v>19.664000000000001</c:v>
                </c:pt>
                <c:pt idx="5">
                  <c:v>19.646000000000001</c:v>
                </c:pt>
                <c:pt idx="6">
                  <c:v>19.683</c:v>
                </c:pt>
                <c:pt idx="7">
                  <c:v>19.683</c:v>
                </c:pt>
                <c:pt idx="8">
                  <c:v>19.738</c:v>
                </c:pt>
                <c:pt idx="9">
                  <c:v>19.738</c:v>
                </c:pt>
                <c:pt idx="10">
                  <c:v>19.756</c:v>
                </c:pt>
                <c:pt idx="11">
                  <c:v>19.811</c:v>
                </c:pt>
                <c:pt idx="12">
                  <c:v>19.885000000000002</c:v>
                </c:pt>
                <c:pt idx="13">
                  <c:v>20.032</c:v>
                </c:pt>
                <c:pt idx="14">
                  <c:v>20.216000000000001</c:v>
                </c:pt>
                <c:pt idx="15">
                  <c:v>20.363</c:v>
                </c:pt>
                <c:pt idx="16">
                  <c:v>20.638999999999999</c:v>
                </c:pt>
                <c:pt idx="17">
                  <c:v>20.748999999999999</c:v>
                </c:pt>
                <c:pt idx="18">
                  <c:v>20.988</c:v>
                </c:pt>
                <c:pt idx="19">
                  <c:v>21.154</c:v>
                </c:pt>
                <c:pt idx="20">
                  <c:v>21.484999999999999</c:v>
                </c:pt>
                <c:pt idx="21">
                  <c:v>21.742000000000001</c:v>
                </c:pt>
                <c:pt idx="22">
                  <c:v>22.055</c:v>
                </c:pt>
                <c:pt idx="23">
                  <c:v>22.31</c:v>
                </c:pt>
                <c:pt idx="24">
                  <c:v>22.547000000000001</c:v>
                </c:pt>
                <c:pt idx="25">
                  <c:v>22.765000000000001</c:v>
                </c:pt>
                <c:pt idx="26">
                  <c:v>23.292000000000002</c:v>
                </c:pt>
                <c:pt idx="27">
                  <c:v>23.802</c:v>
                </c:pt>
                <c:pt idx="28">
                  <c:v>24.62</c:v>
                </c:pt>
                <c:pt idx="29">
                  <c:v>25.783999999999999</c:v>
                </c:pt>
                <c:pt idx="30">
                  <c:v>27.021000000000001</c:v>
                </c:pt>
                <c:pt idx="31">
                  <c:v>28.295000000000002</c:v>
                </c:pt>
                <c:pt idx="32">
                  <c:v>29.603999999999999</c:v>
                </c:pt>
                <c:pt idx="33">
                  <c:v>31.167999999999999</c:v>
                </c:pt>
                <c:pt idx="34">
                  <c:v>32.841999999999999</c:v>
                </c:pt>
                <c:pt idx="35">
                  <c:v>34.770000000000003</c:v>
                </c:pt>
                <c:pt idx="36">
                  <c:v>36.697000000000003</c:v>
                </c:pt>
                <c:pt idx="37">
                  <c:v>38.476999999999997</c:v>
                </c:pt>
                <c:pt idx="38">
                  <c:v>40.365000000000002</c:v>
                </c:pt>
                <c:pt idx="39">
                  <c:v>42.305999999999997</c:v>
                </c:pt>
                <c:pt idx="40">
                  <c:v>44.32</c:v>
                </c:pt>
                <c:pt idx="41">
                  <c:v>46.837000000000003</c:v>
                </c:pt>
                <c:pt idx="42">
                  <c:v>48.787999999999997</c:v>
                </c:pt>
                <c:pt idx="43">
                  <c:v>50.354999999999997</c:v>
                </c:pt>
                <c:pt idx="44">
                  <c:v>51.709000000000003</c:v>
                </c:pt>
                <c:pt idx="45">
                  <c:v>53.188000000000002</c:v>
                </c:pt>
                <c:pt idx="46">
                  <c:v>54.453000000000003</c:v>
                </c:pt>
                <c:pt idx="47">
                  <c:v>55.948999999999998</c:v>
                </c:pt>
                <c:pt idx="48">
                  <c:v>57.811999999999998</c:v>
                </c:pt>
                <c:pt idx="49">
                  <c:v>59.558</c:v>
                </c:pt>
                <c:pt idx="50">
                  <c:v>61.307000000000002</c:v>
                </c:pt>
                <c:pt idx="51">
                  <c:v>63.000999999999998</c:v>
                </c:pt>
                <c:pt idx="52">
                  <c:v>65.34</c:v>
                </c:pt>
                <c:pt idx="53">
                  <c:v>68.432000000000002</c:v>
                </c:pt>
                <c:pt idx="54">
                  <c:v>72.206999999999994</c:v>
                </c:pt>
                <c:pt idx="55">
                  <c:v>76.228999999999999</c:v>
                </c:pt>
                <c:pt idx="56">
                  <c:v>80.302000000000007</c:v>
                </c:pt>
                <c:pt idx="57">
                  <c:v>83.748000000000005</c:v>
                </c:pt>
                <c:pt idx="58">
                  <c:v>86.194000000000003</c:v>
                </c:pt>
                <c:pt idx="59">
                  <c:v>88.918999999999997</c:v>
                </c:pt>
                <c:pt idx="60">
                  <c:v>90.944000000000003</c:v>
                </c:pt>
                <c:pt idx="61">
                  <c:v>92.88</c:v>
                </c:pt>
                <c:pt idx="62">
                  <c:v>94.23</c:v>
                </c:pt>
                <c:pt idx="63">
                  <c:v>95.668999999999997</c:v>
                </c:pt>
                <c:pt idx="64">
                  <c:v>97.728999999999999</c:v>
                </c:pt>
                <c:pt idx="65">
                  <c:v>100.226</c:v>
                </c:pt>
                <c:pt idx="66">
                  <c:v>102.70099999999999</c:v>
                </c:pt>
                <c:pt idx="67">
                  <c:v>105.417</c:v>
                </c:pt>
                <c:pt idx="68">
                  <c:v>108.122</c:v>
                </c:pt>
                <c:pt idx="69">
                  <c:v>111.087</c:v>
                </c:pt>
                <c:pt idx="70">
                  <c:v>114.318</c:v>
                </c:pt>
                <c:pt idx="71">
                  <c:v>117.88</c:v>
                </c:pt>
                <c:pt idx="72">
                  <c:v>121.01</c:v>
                </c:pt>
                <c:pt idx="73">
                  <c:v>124.614</c:v>
                </c:pt>
                <c:pt idx="74">
                  <c:v>129.23500000000001</c:v>
                </c:pt>
                <c:pt idx="75">
                  <c:v>134.517</c:v>
                </c:pt>
                <c:pt idx="76">
                  <c:v>139.81200000000001</c:v>
                </c:pt>
                <c:pt idx="77">
                  <c:v>143.90899999999999</c:v>
                </c:pt>
                <c:pt idx="78">
                  <c:v>147.649</c:v>
                </c:pt>
                <c:pt idx="79">
                  <c:v>150.85599999999999</c:v>
                </c:pt>
                <c:pt idx="80">
                  <c:v>153.09399999999999</c:v>
                </c:pt>
                <c:pt idx="81">
                  <c:v>155.04900000000001</c:v>
                </c:pt>
                <c:pt idx="82">
                  <c:v>156.42500000000001</c:v>
                </c:pt>
                <c:pt idx="83">
                  <c:v>159.166</c:v>
                </c:pt>
                <c:pt idx="84">
                  <c:v>161.27500000000001</c:v>
                </c:pt>
                <c:pt idx="85">
                  <c:v>164.10499999999999</c:v>
                </c:pt>
                <c:pt idx="86">
                  <c:v>167.32599999999999</c:v>
                </c:pt>
                <c:pt idx="87">
                  <c:v>174.26599999999999</c:v>
                </c:pt>
                <c:pt idx="88">
                  <c:v>178.191</c:v>
                </c:pt>
                <c:pt idx="89">
                  <c:v>181.71299999999999</c:v>
                </c:pt>
                <c:pt idx="90">
                  <c:v>188.803</c:v>
                </c:pt>
                <c:pt idx="91">
                  <c:v>199.179</c:v>
                </c:pt>
                <c:pt idx="92">
                  <c:v>211.71700000000001</c:v>
                </c:pt>
                <c:pt idx="93">
                  <c:v>244.01400000000001</c:v>
                </c:pt>
                <c:pt idx="94">
                  <c:v>324.67700000000002</c:v>
                </c:pt>
                <c:pt idx="95">
                  <c:v>380.06599999999997</c:v>
                </c:pt>
                <c:pt idx="96">
                  <c:v>422.23599999999999</c:v>
                </c:pt>
                <c:pt idx="97">
                  <c:v>466.803</c:v>
                </c:pt>
                <c:pt idx="98">
                  <c:v>507.702</c:v>
                </c:pt>
                <c:pt idx="99">
                  <c:v>554.15200000000004</c:v>
                </c:pt>
                <c:pt idx="100">
                  <c:v>580.63300000000004</c:v>
                </c:pt>
                <c:pt idx="101">
                  <c:v>604.45899999999995</c:v>
                </c:pt>
                <c:pt idx="102">
                  <c:v>632.51599999999996</c:v>
                </c:pt>
                <c:pt idx="103">
                  <c:v>631.43799999999999</c:v>
                </c:pt>
                <c:pt idx="104">
                  <c:v>629.36800000000005</c:v>
                </c:pt>
                <c:pt idx="105">
                  <c:v>621.94899999999996</c:v>
                </c:pt>
                <c:pt idx="106">
                  <c:v>653.678</c:v>
                </c:pt>
                <c:pt idx="107">
                  <c:v>673.06899999999996</c:v>
                </c:pt>
                <c:pt idx="108">
                  <c:v>678.18100000000004</c:v>
                </c:pt>
                <c:pt idx="109">
                  <c:v>680.52099999999996</c:v>
                </c:pt>
                <c:pt idx="110">
                  <c:v>696.39</c:v>
                </c:pt>
                <c:pt idx="111">
                  <c:v>737.16600000000005</c:v>
                </c:pt>
                <c:pt idx="112">
                  <c:v>787.84699999999998</c:v>
                </c:pt>
                <c:pt idx="113">
                  <c:v>792.70100000000002</c:v>
                </c:pt>
                <c:pt idx="114">
                  <c:v>803.73299999999995</c:v>
                </c:pt>
                <c:pt idx="115">
                  <c:v>797.3</c:v>
                </c:pt>
                <c:pt idx="116">
                  <c:v>797.82799999999997</c:v>
                </c:pt>
                <c:pt idx="117">
                  <c:v>810.98400000000004</c:v>
                </c:pt>
                <c:pt idx="118">
                  <c:v>832.97500000000002</c:v>
                </c:pt>
                <c:pt idx="119">
                  <c:v>858.76300000000003</c:v>
                </c:pt>
                <c:pt idx="120">
                  <c:v>876.33699999999999</c:v>
                </c:pt>
                <c:pt idx="121">
                  <c:v>902.28800000000001</c:v>
                </c:pt>
                <c:pt idx="122">
                  <c:v>903.63199999999995</c:v>
                </c:pt>
                <c:pt idx="123">
                  <c:v>913.61699999999996</c:v>
                </c:pt>
                <c:pt idx="124">
                  <c:v>928.40800000000002</c:v>
                </c:pt>
                <c:pt idx="125">
                  <c:v>932.46699999999998</c:v>
                </c:pt>
                <c:pt idx="126">
                  <c:v>932.06</c:v>
                </c:pt>
                <c:pt idx="127">
                  <c:v>927.22199999999998</c:v>
                </c:pt>
                <c:pt idx="128">
                  <c:v>926.57299999999998</c:v>
                </c:pt>
                <c:pt idx="129">
                  <c:v>914.96600000000001</c:v>
                </c:pt>
                <c:pt idx="130">
                  <c:v>907.61300000000006</c:v>
                </c:pt>
                <c:pt idx="131">
                  <c:v>911.64099999999996</c:v>
                </c:pt>
                <c:pt idx="132">
                  <c:v>897.57399999999996</c:v>
                </c:pt>
                <c:pt idx="133">
                  <c:v>903.98199999999997</c:v>
                </c:pt>
                <c:pt idx="134">
                  <c:v>911.97299999999996</c:v>
                </c:pt>
                <c:pt idx="135">
                  <c:v>625.005</c:v>
                </c:pt>
                <c:pt idx="136">
                  <c:v>379.233</c:v>
                </c:pt>
                <c:pt idx="137">
                  <c:v>153.11199999999999</c:v>
                </c:pt>
                <c:pt idx="138">
                  <c:v>71.179000000000002</c:v>
                </c:pt>
                <c:pt idx="139">
                  <c:v>63.433999999999997</c:v>
                </c:pt>
                <c:pt idx="140">
                  <c:v>64.143000000000001</c:v>
                </c:pt>
                <c:pt idx="141">
                  <c:v>69.034999999999997</c:v>
                </c:pt>
                <c:pt idx="142">
                  <c:v>71.037999999999997</c:v>
                </c:pt>
                <c:pt idx="143">
                  <c:v>72.03</c:v>
                </c:pt>
                <c:pt idx="144">
                  <c:v>72.349000000000004</c:v>
                </c:pt>
                <c:pt idx="145">
                  <c:v>71.25</c:v>
                </c:pt>
                <c:pt idx="146">
                  <c:v>68.733000000000004</c:v>
                </c:pt>
                <c:pt idx="147">
                  <c:v>67.989000000000004</c:v>
                </c:pt>
                <c:pt idx="148">
                  <c:v>64.923000000000002</c:v>
                </c:pt>
                <c:pt idx="149">
                  <c:v>63.54</c:v>
                </c:pt>
                <c:pt idx="150">
                  <c:v>62.954999999999998</c:v>
                </c:pt>
                <c:pt idx="151">
                  <c:v>62.619</c:v>
                </c:pt>
                <c:pt idx="152">
                  <c:v>60.829000000000001</c:v>
                </c:pt>
                <c:pt idx="153">
                  <c:v>60.366999999999997</c:v>
                </c:pt>
                <c:pt idx="154">
                  <c:v>59.69</c:v>
                </c:pt>
                <c:pt idx="155">
                  <c:v>60.845999999999997</c:v>
                </c:pt>
                <c:pt idx="156">
                  <c:v>48.164000000000001</c:v>
                </c:pt>
                <c:pt idx="157">
                  <c:v>48.591999999999999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Test!$J$35:$L$35</c:f>
              <c:strCache>
                <c:ptCount val="1"/>
                <c:pt idx="0">
                  <c:v>Th3o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Meas!$AF$2:$AF$1001</c:f>
              <c:numCache>
                <c:formatCode>General</c:formatCode>
                <c:ptCount val="1000"/>
                <c:pt idx="0">
                  <c:v>19.535</c:v>
                </c:pt>
                <c:pt idx="1">
                  <c:v>19.553999999999998</c:v>
                </c:pt>
                <c:pt idx="2">
                  <c:v>19.516999999999999</c:v>
                </c:pt>
                <c:pt idx="3">
                  <c:v>19.626999999999999</c:v>
                </c:pt>
                <c:pt idx="4">
                  <c:v>19.664000000000001</c:v>
                </c:pt>
                <c:pt idx="5">
                  <c:v>19.571999999999999</c:v>
                </c:pt>
                <c:pt idx="6">
                  <c:v>19.646000000000001</c:v>
                </c:pt>
                <c:pt idx="7">
                  <c:v>19.626999999999999</c:v>
                </c:pt>
                <c:pt idx="8">
                  <c:v>19.683</c:v>
                </c:pt>
                <c:pt idx="9">
                  <c:v>19.683</c:v>
                </c:pt>
                <c:pt idx="10">
                  <c:v>19.701000000000001</c:v>
                </c:pt>
                <c:pt idx="11">
                  <c:v>19.701000000000001</c:v>
                </c:pt>
                <c:pt idx="12">
                  <c:v>19.811</c:v>
                </c:pt>
                <c:pt idx="13">
                  <c:v>19.867000000000001</c:v>
                </c:pt>
                <c:pt idx="14">
                  <c:v>19.940000000000001</c:v>
                </c:pt>
                <c:pt idx="15">
                  <c:v>20.05</c:v>
                </c:pt>
                <c:pt idx="16">
                  <c:v>20.106000000000002</c:v>
                </c:pt>
                <c:pt idx="17">
                  <c:v>20.178999999999998</c:v>
                </c:pt>
                <c:pt idx="18">
                  <c:v>20.326000000000001</c:v>
                </c:pt>
                <c:pt idx="19">
                  <c:v>20.437000000000001</c:v>
                </c:pt>
                <c:pt idx="20">
                  <c:v>20.602</c:v>
                </c:pt>
                <c:pt idx="21">
                  <c:v>20.748999999999999</c:v>
                </c:pt>
                <c:pt idx="22">
                  <c:v>20.952000000000002</c:v>
                </c:pt>
                <c:pt idx="23">
                  <c:v>21.044</c:v>
                </c:pt>
                <c:pt idx="24">
                  <c:v>21.172000000000001</c:v>
                </c:pt>
                <c:pt idx="25">
                  <c:v>21.300999999999998</c:v>
                </c:pt>
                <c:pt idx="26">
                  <c:v>21.614000000000001</c:v>
                </c:pt>
                <c:pt idx="27">
                  <c:v>21.834</c:v>
                </c:pt>
                <c:pt idx="28">
                  <c:v>22.327999999999999</c:v>
                </c:pt>
                <c:pt idx="29">
                  <c:v>23.001000000000001</c:v>
                </c:pt>
                <c:pt idx="30">
                  <c:v>23.765000000000001</c:v>
                </c:pt>
                <c:pt idx="31">
                  <c:v>24.366</c:v>
                </c:pt>
                <c:pt idx="32">
                  <c:v>25.148</c:v>
                </c:pt>
                <c:pt idx="33">
                  <c:v>26.039000000000001</c:v>
                </c:pt>
                <c:pt idx="34">
                  <c:v>26.803000000000001</c:v>
                </c:pt>
                <c:pt idx="35">
                  <c:v>27.931000000000001</c:v>
                </c:pt>
                <c:pt idx="36">
                  <c:v>29.094999999999999</c:v>
                </c:pt>
                <c:pt idx="37">
                  <c:v>30.059000000000001</c:v>
                </c:pt>
                <c:pt idx="38">
                  <c:v>31.15</c:v>
                </c:pt>
                <c:pt idx="39">
                  <c:v>32.168999999999997</c:v>
                </c:pt>
                <c:pt idx="40">
                  <c:v>33.296999999999997</c:v>
                </c:pt>
                <c:pt idx="41">
                  <c:v>34.57</c:v>
                </c:pt>
                <c:pt idx="42">
                  <c:v>35.564</c:v>
                </c:pt>
                <c:pt idx="43">
                  <c:v>36.390999999999998</c:v>
                </c:pt>
                <c:pt idx="44">
                  <c:v>37.093000000000004</c:v>
                </c:pt>
                <c:pt idx="45">
                  <c:v>37.74</c:v>
                </c:pt>
                <c:pt idx="46">
                  <c:v>38.639000000000003</c:v>
                </c:pt>
                <c:pt idx="47">
                  <c:v>39.555999999999997</c:v>
                </c:pt>
                <c:pt idx="48">
                  <c:v>40.698</c:v>
                </c:pt>
                <c:pt idx="49">
                  <c:v>41.704999999999998</c:v>
                </c:pt>
                <c:pt idx="50">
                  <c:v>42.863999999999997</c:v>
                </c:pt>
                <c:pt idx="51">
                  <c:v>43.790999999999997</c:v>
                </c:pt>
                <c:pt idx="52">
                  <c:v>45.139000000000003</c:v>
                </c:pt>
                <c:pt idx="53">
                  <c:v>46.692999999999998</c:v>
                </c:pt>
                <c:pt idx="54">
                  <c:v>48.341999999999999</c:v>
                </c:pt>
                <c:pt idx="55">
                  <c:v>50.551000000000002</c:v>
                </c:pt>
                <c:pt idx="56">
                  <c:v>52.618000000000002</c:v>
                </c:pt>
                <c:pt idx="57">
                  <c:v>54.338000000000001</c:v>
                </c:pt>
                <c:pt idx="58">
                  <c:v>55.762999999999998</c:v>
                </c:pt>
                <c:pt idx="59">
                  <c:v>57.036000000000001</c:v>
                </c:pt>
                <c:pt idx="60">
                  <c:v>58.015999999999998</c:v>
                </c:pt>
                <c:pt idx="61">
                  <c:v>58.692</c:v>
                </c:pt>
                <c:pt idx="62">
                  <c:v>59.475999999999999</c:v>
                </c:pt>
                <c:pt idx="63">
                  <c:v>59.886000000000003</c:v>
                </c:pt>
                <c:pt idx="64">
                  <c:v>60.634</c:v>
                </c:pt>
                <c:pt idx="65">
                  <c:v>61.643999999999998</c:v>
                </c:pt>
                <c:pt idx="66">
                  <c:v>62.911999999999999</c:v>
                </c:pt>
                <c:pt idx="67">
                  <c:v>63.905000000000001</c:v>
                </c:pt>
                <c:pt idx="68">
                  <c:v>65.135999999999996</c:v>
                </c:pt>
                <c:pt idx="69">
                  <c:v>66.784000000000006</c:v>
                </c:pt>
                <c:pt idx="70">
                  <c:v>68.317999999999998</c:v>
                </c:pt>
                <c:pt idx="71">
                  <c:v>69.912999999999997</c:v>
                </c:pt>
                <c:pt idx="72">
                  <c:v>71.543999999999997</c:v>
                </c:pt>
                <c:pt idx="73">
                  <c:v>73.281000000000006</c:v>
                </c:pt>
                <c:pt idx="74">
                  <c:v>75.281999999999996</c:v>
                </c:pt>
                <c:pt idx="75">
                  <c:v>77.963999999999999</c:v>
                </c:pt>
                <c:pt idx="76">
                  <c:v>80.745000000000005</c:v>
                </c:pt>
                <c:pt idx="77">
                  <c:v>83.340999999999994</c:v>
                </c:pt>
                <c:pt idx="78">
                  <c:v>85.271000000000001</c:v>
                </c:pt>
                <c:pt idx="79">
                  <c:v>86.397000000000006</c:v>
                </c:pt>
                <c:pt idx="80">
                  <c:v>87.195999999999998</c:v>
                </c:pt>
                <c:pt idx="81">
                  <c:v>87.703000000000003</c:v>
                </c:pt>
                <c:pt idx="82">
                  <c:v>88.662999999999997</c:v>
                </c:pt>
                <c:pt idx="83">
                  <c:v>89.843000000000004</c:v>
                </c:pt>
                <c:pt idx="84">
                  <c:v>90.944000000000003</c:v>
                </c:pt>
                <c:pt idx="85">
                  <c:v>92.01</c:v>
                </c:pt>
                <c:pt idx="86">
                  <c:v>93.733000000000004</c:v>
                </c:pt>
                <c:pt idx="87">
                  <c:v>96.236999999999995</c:v>
                </c:pt>
                <c:pt idx="88">
                  <c:v>97.765000000000001</c:v>
                </c:pt>
                <c:pt idx="89">
                  <c:v>99.762</c:v>
                </c:pt>
                <c:pt idx="90">
                  <c:v>103.345</c:v>
                </c:pt>
                <c:pt idx="91">
                  <c:v>106.899</c:v>
                </c:pt>
                <c:pt idx="92">
                  <c:v>111.303</c:v>
                </c:pt>
                <c:pt idx="93">
                  <c:v>116.628</c:v>
                </c:pt>
                <c:pt idx="94">
                  <c:v>122.602</c:v>
                </c:pt>
                <c:pt idx="95">
                  <c:v>126.444</c:v>
                </c:pt>
                <c:pt idx="96">
                  <c:v>130.84800000000001</c:v>
                </c:pt>
                <c:pt idx="97">
                  <c:v>133.22300000000001</c:v>
                </c:pt>
                <c:pt idx="98">
                  <c:v>135.72399999999999</c:v>
                </c:pt>
                <c:pt idx="99">
                  <c:v>139.749</c:v>
                </c:pt>
                <c:pt idx="100">
                  <c:v>142.804</c:v>
                </c:pt>
                <c:pt idx="101">
                  <c:v>146.25200000000001</c:v>
                </c:pt>
                <c:pt idx="102">
                  <c:v>149.976</c:v>
                </c:pt>
                <c:pt idx="103">
                  <c:v>152.28700000000001</c:v>
                </c:pt>
                <c:pt idx="104">
                  <c:v>153.99299999999999</c:v>
                </c:pt>
                <c:pt idx="105">
                  <c:v>154.965</c:v>
                </c:pt>
                <c:pt idx="106">
                  <c:v>158.59700000000001</c:v>
                </c:pt>
                <c:pt idx="107">
                  <c:v>163.489</c:v>
                </c:pt>
                <c:pt idx="108">
                  <c:v>168.57</c:v>
                </c:pt>
                <c:pt idx="109">
                  <c:v>175.44499999999999</c:v>
                </c:pt>
                <c:pt idx="110">
                  <c:v>187.26300000000001</c:v>
                </c:pt>
                <c:pt idx="111">
                  <c:v>220.70699999999999</c:v>
                </c:pt>
                <c:pt idx="112">
                  <c:v>294.75799999999998</c:v>
                </c:pt>
                <c:pt idx="113">
                  <c:v>349.392</c:v>
                </c:pt>
                <c:pt idx="114">
                  <c:v>388.18200000000002</c:v>
                </c:pt>
                <c:pt idx="115">
                  <c:v>426.84199999999998</c:v>
                </c:pt>
                <c:pt idx="116">
                  <c:v>451.976</c:v>
                </c:pt>
                <c:pt idx="117">
                  <c:v>475.80200000000002</c:v>
                </c:pt>
                <c:pt idx="118">
                  <c:v>499.96699999999998</c:v>
                </c:pt>
                <c:pt idx="119">
                  <c:v>507.83100000000002</c:v>
                </c:pt>
                <c:pt idx="120">
                  <c:v>523.13800000000003</c:v>
                </c:pt>
                <c:pt idx="121">
                  <c:v>538.947</c:v>
                </c:pt>
                <c:pt idx="122">
                  <c:v>549.12900000000002</c:v>
                </c:pt>
                <c:pt idx="123">
                  <c:v>555.16200000000003</c:v>
                </c:pt>
                <c:pt idx="124">
                  <c:v>575.16600000000005</c:v>
                </c:pt>
                <c:pt idx="125">
                  <c:v>588.14200000000005</c:v>
                </c:pt>
                <c:pt idx="126">
                  <c:v>594.49699999999996</c:v>
                </c:pt>
                <c:pt idx="127">
                  <c:v>601.20100000000002</c:v>
                </c:pt>
                <c:pt idx="128">
                  <c:v>638.79499999999996</c:v>
                </c:pt>
                <c:pt idx="129">
                  <c:v>667.98599999999999</c:v>
                </c:pt>
                <c:pt idx="130">
                  <c:v>710.54399999999998</c:v>
                </c:pt>
                <c:pt idx="131">
                  <c:v>746.84</c:v>
                </c:pt>
                <c:pt idx="132">
                  <c:v>772.13599999999997</c:v>
                </c:pt>
                <c:pt idx="133">
                  <c:v>798.47500000000002</c:v>
                </c:pt>
                <c:pt idx="134">
                  <c:v>832.68499999999995</c:v>
                </c:pt>
                <c:pt idx="135">
                  <c:v>391.63600000000002</c:v>
                </c:pt>
                <c:pt idx="136">
                  <c:v>65.099999999999994</c:v>
                </c:pt>
                <c:pt idx="137">
                  <c:v>56.697000000000003</c:v>
                </c:pt>
                <c:pt idx="138">
                  <c:v>56.180999999999997</c:v>
                </c:pt>
                <c:pt idx="139">
                  <c:v>58.265000000000001</c:v>
                </c:pt>
                <c:pt idx="140">
                  <c:v>72.082999999999998</c:v>
                </c:pt>
                <c:pt idx="141">
                  <c:v>83.49</c:v>
                </c:pt>
                <c:pt idx="142">
                  <c:v>88.209000000000003</c:v>
                </c:pt>
                <c:pt idx="143">
                  <c:v>89.043000000000006</c:v>
                </c:pt>
                <c:pt idx="144">
                  <c:v>87.534000000000006</c:v>
                </c:pt>
                <c:pt idx="145">
                  <c:v>89.896000000000001</c:v>
                </c:pt>
                <c:pt idx="146">
                  <c:v>91.885000000000005</c:v>
                </c:pt>
                <c:pt idx="147">
                  <c:v>91.548000000000002</c:v>
                </c:pt>
                <c:pt idx="148">
                  <c:v>90.126999999999995</c:v>
                </c:pt>
                <c:pt idx="149">
                  <c:v>91.334999999999994</c:v>
                </c:pt>
                <c:pt idx="150">
                  <c:v>91.600999999999999</c:v>
                </c:pt>
                <c:pt idx="151">
                  <c:v>91.051000000000002</c:v>
                </c:pt>
                <c:pt idx="152">
                  <c:v>89.700999999999993</c:v>
                </c:pt>
                <c:pt idx="153">
                  <c:v>87.995000000000005</c:v>
                </c:pt>
                <c:pt idx="154">
                  <c:v>88.759</c:v>
                </c:pt>
                <c:pt idx="155">
                  <c:v>87.125</c:v>
                </c:pt>
                <c:pt idx="156">
                  <c:v>73.075999999999993</c:v>
                </c:pt>
                <c:pt idx="157">
                  <c:v>72.881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40400"/>
        <c:axId val="462641488"/>
      </c:scatterChart>
      <c:valAx>
        <c:axId val="462640400"/>
        <c:scaling>
          <c:orientation val="minMax"/>
          <c:max val="13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41488"/>
        <c:crosses val="autoZero"/>
        <c:crossBetween val="midCat"/>
        <c:majorUnit val="1"/>
      </c:valAx>
      <c:valAx>
        <c:axId val="46264148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4040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au-dessus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Test!$J$26:$L$26</c:f>
              <c:strCache>
                <c:ptCount val="1"/>
                <c:pt idx="0">
                  <c:v>Th1f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Meas!$W$2:$W$1001</c:f>
              <c:numCache>
                <c:formatCode>General</c:formatCode>
                <c:ptCount val="1000"/>
                <c:pt idx="0">
                  <c:v>19.443999999999999</c:v>
                </c:pt>
                <c:pt idx="1">
                  <c:v>20.620999999999999</c:v>
                </c:pt>
                <c:pt idx="2">
                  <c:v>20.803999999999998</c:v>
                </c:pt>
                <c:pt idx="3">
                  <c:v>29.731999999999999</c:v>
                </c:pt>
                <c:pt idx="4">
                  <c:v>37.093000000000004</c:v>
                </c:pt>
                <c:pt idx="5">
                  <c:v>54.417000000000002</c:v>
                </c:pt>
                <c:pt idx="6">
                  <c:v>56.768999999999998</c:v>
                </c:pt>
                <c:pt idx="7">
                  <c:v>64.852000000000004</c:v>
                </c:pt>
                <c:pt idx="8">
                  <c:v>84.534999999999997</c:v>
                </c:pt>
                <c:pt idx="9">
                  <c:v>72.19</c:v>
                </c:pt>
                <c:pt idx="10">
                  <c:v>79.912999999999997</c:v>
                </c:pt>
                <c:pt idx="11">
                  <c:v>68.397000000000006</c:v>
                </c:pt>
                <c:pt idx="12">
                  <c:v>76.989999999999995</c:v>
                </c:pt>
                <c:pt idx="13">
                  <c:v>115.315</c:v>
                </c:pt>
                <c:pt idx="14">
                  <c:v>170.43700000000001</c:v>
                </c:pt>
                <c:pt idx="15">
                  <c:v>193.917</c:v>
                </c:pt>
                <c:pt idx="16">
                  <c:v>229.25899999999999</c:v>
                </c:pt>
                <c:pt idx="17">
                  <c:v>265.75200000000001</c:v>
                </c:pt>
                <c:pt idx="18">
                  <c:v>271.15899999999999</c:v>
                </c:pt>
                <c:pt idx="19">
                  <c:v>265.64400000000001</c:v>
                </c:pt>
                <c:pt idx="20">
                  <c:v>253.77199999999999</c:v>
                </c:pt>
                <c:pt idx="21">
                  <c:v>271.392</c:v>
                </c:pt>
                <c:pt idx="22">
                  <c:v>237.53800000000001</c:v>
                </c:pt>
                <c:pt idx="23">
                  <c:v>249.691</c:v>
                </c:pt>
                <c:pt idx="24">
                  <c:v>261.94600000000003</c:v>
                </c:pt>
                <c:pt idx="25">
                  <c:v>263.173</c:v>
                </c:pt>
                <c:pt idx="26">
                  <c:v>215.92500000000001</c:v>
                </c:pt>
                <c:pt idx="27">
                  <c:v>205.869</c:v>
                </c:pt>
                <c:pt idx="28">
                  <c:v>361.62900000000002</c:v>
                </c:pt>
                <c:pt idx="29">
                  <c:v>477.18799999999999</c:v>
                </c:pt>
                <c:pt idx="30">
                  <c:v>572.26099999999997</c:v>
                </c:pt>
                <c:pt idx="31">
                  <c:v>728.80600000000004</c:v>
                </c:pt>
                <c:pt idx="32">
                  <c:v>763.60199999999998</c:v>
                </c:pt>
                <c:pt idx="33">
                  <c:v>730.11699999999996</c:v>
                </c:pt>
                <c:pt idx="34">
                  <c:v>798.63699999999994</c:v>
                </c:pt>
                <c:pt idx="35">
                  <c:v>885.90499999999997</c:v>
                </c:pt>
                <c:pt idx="36">
                  <c:v>919.75099999999998</c:v>
                </c:pt>
                <c:pt idx="37">
                  <c:v>929.798</c:v>
                </c:pt>
                <c:pt idx="38">
                  <c:v>940.24</c:v>
                </c:pt>
                <c:pt idx="39">
                  <c:v>964.2</c:v>
                </c:pt>
                <c:pt idx="40">
                  <c:v>981.91300000000001</c:v>
                </c:pt>
                <c:pt idx="41">
                  <c:v>997.27200000000005</c:v>
                </c:pt>
                <c:pt idx="42">
                  <c:v>982.04399999999998</c:v>
                </c:pt>
                <c:pt idx="43">
                  <c:v>981.42399999999998</c:v>
                </c:pt>
                <c:pt idx="44">
                  <c:v>965.19299999999998</c:v>
                </c:pt>
                <c:pt idx="45">
                  <c:v>936.74400000000003</c:v>
                </c:pt>
                <c:pt idx="46">
                  <c:v>969.35</c:v>
                </c:pt>
                <c:pt idx="47">
                  <c:v>1014.025</c:v>
                </c:pt>
                <c:pt idx="48">
                  <c:v>1016.81</c:v>
                </c:pt>
                <c:pt idx="49">
                  <c:v>1021.201</c:v>
                </c:pt>
                <c:pt idx="50">
                  <c:v>1007.924</c:v>
                </c:pt>
                <c:pt idx="51">
                  <c:v>1015.499</c:v>
                </c:pt>
                <c:pt idx="52">
                  <c:v>980.75800000000004</c:v>
                </c:pt>
                <c:pt idx="53">
                  <c:v>1009.987</c:v>
                </c:pt>
                <c:pt idx="54">
                  <c:v>1008.302</c:v>
                </c:pt>
                <c:pt idx="55">
                  <c:v>1001.202</c:v>
                </c:pt>
                <c:pt idx="56">
                  <c:v>1036.701</c:v>
                </c:pt>
                <c:pt idx="57">
                  <c:v>1037.5129999999999</c:v>
                </c:pt>
                <c:pt idx="58">
                  <c:v>1044.9359999999999</c:v>
                </c:pt>
                <c:pt idx="59">
                  <c:v>1024.6869999999999</c:v>
                </c:pt>
                <c:pt idx="60">
                  <c:v>997.8</c:v>
                </c:pt>
                <c:pt idx="61">
                  <c:v>975.56</c:v>
                </c:pt>
                <c:pt idx="62">
                  <c:v>924.49699999999996</c:v>
                </c:pt>
                <c:pt idx="63">
                  <c:v>941.67200000000003</c:v>
                </c:pt>
                <c:pt idx="64">
                  <c:v>943.68100000000004</c:v>
                </c:pt>
                <c:pt idx="65">
                  <c:v>956.88599999999997</c:v>
                </c:pt>
                <c:pt idx="66">
                  <c:v>993.90599999999995</c:v>
                </c:pt>
                <c:pt idx="67">
                  <c:v>900.29100000000005</c:v>
                </c:pt>
                <c:pt idx="68">
                  <c:v>900.11500000000001</c:v>
                </c:pt>
                <c:pt idx="69">
                  <c:v>946.15499999999997</c:v>
                </c:pt>
                <c:pt idx="70">
                  <c:v>977.05499999999995</c:v>
                </c:pt>
                <c:pt idx="71">
                  <c:v>990.43499999999995</c:v>
                </c:pt>
                <c:pt idx="72">
                  <c:v>1019.2809999999999</c:v>
                </c:pt>
                <c:pt idx="73">
                  <c:v>1019.6420000000001</c:v>
                </c:pt>
                <c:pt idx="74">
                  <c:v>1025.173</c:v>
                </c:pt>
                <c:pt idx="75">
                  <c:v>1042.837</c:v>
                </c:pt>
                <c:pt idx="76">
                  <c:v>1050.021</c:v>
                </c:pt>
                <c:pt idx="77">
                  <c:v>1049.7639999999999</c:v>
                </c:pt>
                <c:pt idx="78">
                  <c:v>1052.58</c:v>
                </c:pt>
                <c:pt idx="79">
                  <c:v>1022.3680000000001</c:v>
                </c:pt>
                <c:pt idx="80">
                  <c:v>1011.105</c:v>
                </c:pt>
                <c:pt idx="81">
                  <c:v>995.66</c:v>
                </c:pt>
                <c:pt idx="82">
                  <c:v>999.52700000000004</c:v>
                </c:pt>
                <c:pt idx="83">
                  <c:v>1004.099</c:v>
                </c:pt>
                <c:pt idx="84">
                  <c:v>1014.5</c:v>
                </c:pt>
                <c:pt idx="85">
                  <c:v>1003.72</c:v>
                </c:pt>
                <c:pt idx="86">
                  <c:v>987.70799999999997</c:v>
                </c:pt>
                <c:pt idx="87">
                  <c:v>992.91399999999999</c:v>
                </c:pt>
                <c:pt idx="88">
                  <c:v>998.95100000000002</c:v>
                </c:pt>
                <c:pt idx="89">
                  <c:v>1016.419</c:v>
                </c:pt>
                <c:pt idx="90">
                  <c:v>1007.84</c:v>
                </c:pt>
                <c:pt idx="91">
                  <c:v>1033.277</c:v>
                </c:pt>
                <c:pt idx="92">
                  <c:v>1039.6769999999999</c:v>
                </c:pt>
                <c:pt idx="93">
                  <c:v>1063.202</c:v>
                </c:pt>
                <c:pt idx="94">
                  <c:v>1064.433</c:v>
                </c:pt>
                <c:pt idx="95">
                  <c:v>1070.691</c:v>
                </c:pt>
                <c:pt idx="96">
                  <c:v>1078.6880000000001</c:v>
                </c:pt>
                <c:pt idx="97">
                  <c:v>1081.511</c:v>
                </c:pt>
                <c:pt idx="98">
                  <c:v>1094.258</c:v>
                </c:pt>
                <c:pt idx="99">
                  <c:v>1088.4369999999999</c:v>
                </c:pt>
                <c:pt idx="100">
                  <c:v>1086.04</c:v>
                </c:pt>
                <c:pt idx="101">
                  <c:v>1097.7909999999999</c:v>
                </c:pt>
                <c:pt idx="102">
                  <c:v>1102.722</c:v>
                </c:pt>
                <c:pt idx="103">
                  <c:v>1094.81</c:v>
                </c:pt>
                <c:pt idx="104">
                  <c:v>1089.6099999999999</c:v>
                </c:pt>
                <c:pt idx="105">
                  <c:v>1082.0429999999999</c:v>
                </c:pt>
                <c:pt idx="106">
                  <c:v>1099.74</c:v>
                </c:pt>
                <c:pt idx="107">
                  <c:v>1055.365</c:v>
                </c:pt>
                <c:pt idx="108">
                  <c:v>1095.97</c:v>
                </c:pt>
                <c:pt idx="109">
                  <c:v>1127.5229999999999</c:v>
                </c:pt>
                <c:pt idx="110">
                  <c:v>1148.771</c:v>
                </c:pt>
                <c:pt idx="111">
                  <c:v>1152.2180000000001</c:v>
                </c:pt>
                <c:pt idx="112">
                  <c:v>1146.4179999999999</c:v>
                </c:pt>
                <c:pt idx="113">
                  <c:v>1132.6099999999999</c:v>
                </c:pt>
                <c:pt idx="114">
                  <c:v>1087.6420000000001</c:v>
                </c:pt>
                <c:pt idx="115">
                  <c:v>1138.422</c:v>
                </c:pt>
                <c:pt idx="116">
                  <c:v>1157.2059999999999</c:v>
                </c:pt>
                <c:pt idx="117">
                  <c:v>1131.93</c:v>
                </c:pt>
                <c:pt idx="118">
                  <c:v>1125.8119999999999</c:v>
                </c:pt>
                <c:pt idx="119">
                  <c:v>1149.3440000000001</c:v>
                </c:pt>
                <c:pt idx="120">
                  <c:v>1146.4380000000001</c:v>
                </c:pt>
                <c:pt idx="121">
                  <c:v>1086.3309999999999</c:v>
                </c:pt>
                <c:pt idx="122">
                  <c:v>1067.184</c:v>
                </c:pt>
                <c:pt idx="123">
                  <c:v>1106.5219999999999</c:v>
                </c:pt>
                <c:pt idx="124">
                  <c:v>1100.9680000000001</c:v>
                </c:pt>
                <c:pt idx="125">
                  <c:v>1102.9749999999999</c:v>
                </c:pt>
                <c:pt idx="126">
                  <c:v>1091.8800000000001</c:v>
                </c:pt>
                <c:pt idx="127">
                  <c:v>1129.432</c:v>
                </c:pt>
                <c:pt idx="128">
                  <c:v>1129.451</c:v>
                </c:pt>
                <c:pt idx="129">
                  <c:v>1131.0640000000001</c:v>
                </c:pt>
                <c:pt idx="130">
                  <c:v>1116.3599999999999</c:v>
                </c:pt>
                <c:pt idx="131">
                  <c:v>1150.8869999999999</c:v>
                </c:pt>
                <c:pt idx="132">
                  <c:v>1162.9680000000001</c:v>
                </c:pt>
                <c:pt idx="133">
                  <c:v>1152.8140000000001</c:v>
                </c:pt>
                <c:pt idx="134">
                  <c:v>1145.4490000000001</c:v>
                </c:pt>
                <c:pt idx="135">
                  <c:v>999.952</c:v>
                </c:pt>
                <c:pt idx="136">
                  <c:v>504.14</c:v>
                </c:pt>
                <c:pt idx="137">
                  <c:v>247.02500000000001</c:v>
                </c:pt>
                <c:pt idx="138">
                  <c:v>60.42</c:v>
                </c:pt>
                <c:pt idx="139">
                  <c:v>40.185000000000002</c:v>
                </c:pt>
                <c:pt idx="140">
                  <c:v>30.059000000000001</c:v>
                </c:pt>
                <c:pt idx="141">
                  <c:v>62.317</c:v>
                </c:pt>
                <c:pt idx="142">
                  <c:v>52.350999999999999</c:v>
                </c:pt>
                <c:pt idx="143">
                  <c:v>53.295000000000002</c:v>
                </c:pt>
                <c:pt idx="144">
                  <c:v>48.325000000000003</c:v>
                </c:pt>
                <c:pt idx="145">
                  <c:v>52.119</c:v>
                </c:pt>
                <c:pt idx="146">
                  <c:v>59.886000000000003</c:v>
                </c:pt>
                <c:pt idx="147">
                  <c:v>60.348999999999997</c:v>
                </c:pt>
                <c:pt idx="148">
                  <c:v>63.982999999999997</c:v>
                </c:pt>
                <c:pt idx="149">
                  <c:v>67.227000000000004</c:v>
                </c:pt>
                <c:pt idx="150">
                  <c:v>78.602000000000004</c:v>
                </c:pt>
                <c:pt idx="151">
                  <c:v>78.016999999999996</c:v>
                </c:pt>
                <c:pt idx="152">
                  <c:v>79.682000000000002</c:v>
                </c:pt>
                <c:pt idx="153">
                  <c:v>76.477000000000004</c:v>
                </c:pt>
                <c:pt idx="154">
                  <c:v>78.813999999999993</c:v>
                </c:pt>
                <c:pt idx="155">
                  <c:v>32.186999999999998</c:v>
                </c:pt>
                <c:pt idx="156">
                  <c:v>39.807000000000002</c:v>
                </c:pt>
                <c:pt idx="157">
                  <c:v>41.640999999999998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Test!$J$27:$L$27</c:f>
              <c:strCache>
                <c:ptCount val="1"/>
                <c:pt idx="0">
                  <c:v>Th2f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Meas!$X$2:$X$1001</c:f>
              <c:numCache>
                <c:formatCode>General</c:formatCode>
                <c:ptCount val="1000"/>
                <c:pt idx="0">
                  <c:v>19.332999999999998</c:v>
                </c:pt>
                <c:pt idx="1">
                  <c:v>19.867000000000001</c:v>
                </c:pt>
                <c:pt idx="2">
                  <c:v>19.738</c:v>
                </c:pt>
                <c:pt idx="3">
                  <c:v>20.05</c:v>
                </c:pt>
                <c:pt idx="4">
                  <c:v>23.364999999999998</c:v>
                </c:pt>
                <c:pt idx="5">
                  <c:v>32.387</c:v>
                </c:pt>
                <c:pt idx="6">
                  <c:v>36.534999999999997</c:v>
                </c:pt>
                <c:pt idx="7">
                  <c:v>34.643000000000001</c:v>
                </c:pt>
                <c:pt idx="8">
                  <c:v>47.860999999999997</c:v>
                </c:pt>
                <c:pt idx="9">
                  <c:v>47.375999999999998</c:v>
                </c:pt>
                <c:pt idx="10">
                  <c:v>49.055</c:v>
                </c:pt>
                <c:pt idx="11">
                  <c:v>49.5</c:v>
                </c:pt>
                <c:pt idx="12">
                  <c:v>47.125</c:v>
                </c:pt>
                <c:pt idx="13">
                  <c:v>69.353999999999999</c:v>
                </c:pt>
                <c:pt idx="14">
                  <c:v>107.55</c:v>
                </c:pt>
                <c:pt idx="15">
                  <c:v>129.55099999999999</c:v>
                </c:pt>
                <c:pt idx="16">
                  <c:v>148.916</c:v>
                </c:pt>
                <c:pt idx="17">
                  <c:v>176.31</c:v>
                </c:pt>
                <c:pt idx="18">
                  <c:v>183.74100000000001</c:v>
                </c:pt>
                <c:pt idx="19">
                  <c:v>177.767</c:v>
                </c:pt>
                <c:pt idx="20">
                  <c:v>176.108</c:v>
                </c:pt>
                <c:pt idx="21">
                  <c:v>184.958</c:v>
                </c:pt>
                <c:pt idx="22">
                  <c:v>177.822</c:v>
                </c:pt>
                <c:pt idx="23">
                  <c:v>154.727</c:v>
                </c:pt>
                <c:pt idx="24">
                  <c:v>140.44999999999999</c:v>
                </c:pt>
                <c:pt idx="25">
                  <c:v>146.672</c:v>
                </c:pt>
                <c:pt idx="26">
                  <c:v>147.12799999999999</c:v>
                </c:pt>
                <c:pt idx="27">
                  <c:v>149.70099999999999</c:v>
                </c:pt>
                <c:pt idx="28">
                  <c:v>192.86600000000001</c:v>
                </c:pt>
                <c:pt idx="29">
                  <c:v>242.61799999999999</c:v>
                </c:pt>
                <c:pt idx="30">
                  <c:v>297.22899999999998</c:v>
                </c:pt>
                <c:pt idx="31">
                  <c:v>394.553</c:v>
                </c:pt>
                <c:pt idx="32">
                  <c:v>466.98399999999998</c:v>
                </c:pt>
                <c:pt idx="33">
                  <c:v>461.19600000000003</c:v>
                </c:pt>
                <c:pt idx="34">
                  <c:v>519.93600000000004</c:v>
                </c:pt>
                <c:pt idx="35">
                  <c:v>665.50099999999998</c:v>
                </c:pt>
                <c:pt idx="36">
                  <c:v>689.16600000000005</c:v>
                </c:pt>
                <c:pt idx="37">
                  <c:v>613.89200000000005</c:v>
                </c:pt>
                <c:pt idx="38">
                  <c:v>703.24900000000002</c:v>
                </c:pt>
                <c:pt idx="39">
                  <c:v>803.59699999999998</c:v>
                </c:pt>
                <c:pt idx="40">
                  <c:v>839.88099999999997</c:v>
                </c:pt>
                <c:pt idx="41">
                  <c:v>835.89300000000003</c:v>
                </c:pt>
                <c:pt idx="42">
                  <c:v>820.529</c:v>
                </c:pt>
                <c:pt idx="43">
                  <c:v>824.86599999999999</c:v>
                </c:pt>
                <c:pt idx="44">
                  <c:v>822.57100000000003</c:v>
                </c:pt>
                <c:pt idx="45">
                  <c:v>885.88699999999994</c:v>
                </c:pt>
                <c:pt idx="46">
                  <c:v>767.20699999999999</c:v>
                </c:pt>
                <c:pt idx="47">
                  <c:v>813.30799999999999</c:v>
                </c:pt>
                <c:pt idx="48">
                  <c:v>843.28599999999994</c:v>
                </c:pt>
                <c:pt idx="49">
                  <c:v>775.87900000000002</c:v>
                </c:pt>
                <c:pt idx="50">
                  <c:v>822.04700000000003</c:v>
                </c:pt>
                <c:pt idx="51">
                  <c:v>810.07500000000005</c:v>
                </c:pt>
                <c:pt idx="52">
                  <c:v>915.25300000000004</c:v>
                </c:pt>
                <c:pt idx="53">
                  <c:v>919.95500000000004</c:v>
                </c:pt>
                <c:pt idx="54">
                  <c:v>865.36500000000001</c:v>
                </c:pt>
                <c:pt idx="55">
                  <c:v>963.41399999999999</c:v>
                </c:pt>
                <c:pt idx="56">
                  <c:v>913.78399999999999</c:v>
                </c:pt>
                <c:pt idx="57">
                  <c:v>975.08199999999999</c:v>
                </c:pt>
                <c:pt idx="58">
                  <c:v>848.79600000000005</c:v>
                </c:pt>
                <c:pt idx="59">
                  <c:v>890.03499999999997</c:v>
                </c:pt>
                <c:pt idx="60">
                  <c:v>818.41499999999996</c:v>
                </c:pt>
                <c:pt idx="61">
                  <c:v>776.01199999999994</c:v>
                </c:pt>
                <c:pt idx="62">
                  <c:v>689.57100000000003</c:v>
                </c:pt>
                <c:pt idx="63">
                  <c:v>788.95799999999997</c:v>
                </c:pt>
                <c:pt idx="64">
                  <c:v>765.92100000000005</c:v>
                </c:pt>
                <c:pt idx="65">
                  <c:v>767.83199999999999</c:v>
                </c:pt>
                <c:pt idx="66">
                  <c:v>908.12199999999996</c:v>
                </c:pt>
                <c:pt idx="67">
                  <c:v>671.73900000000003</c:v>
                </c:pt>
                <c:pt idx="68">
                  <c:v>718.06</c:v>
                </c:pt>
                <c:pt idx="69">
                  <c:v>786.28899999999999</c:v>
                </c:pt>
                <c:pt idx="70">
                  <c:v>850.85</c:v>
                </c:pt>
                <c:pt idx="71">
                  <c:v>846.505</c:v>
                </c:pt>
                <c:pt idx="72">
                  <c:v>916.21400000000006</c:v>
                </c:pt>
                <c:pt idx="73">
                  <c:v>915.43799999999999</c:v>
                </c:pt>
                <c:pt idx="74">
                  <c:v>916.048</c:v>
                </c:pt>
                <c:pt idx="75">
                  <c:v>968.48900000000003</c:v>
                </c:pt>
                <c:pt idx="76">
                  <c:v>999.19600000000003</c:v>
                </c:pt>
                <c:pt idx="77">
                  <c:v>977.35599999999999</c:v>
                </c:pt>
                <c:pt idx="78">
                  <c:v>984.10299999999995</c:v>
                </c:pt>
                <c:pt idx="79">
                  <c:v>926.221</c:v>
                </c:pt>
                <c:pt idx="80">
                  <c:v>921.80899999999997</c:v>
                </c:pt>
                <c:pt idx="81">
                  <c:v>931.14300000000003</c:v>
                </c:pt>
                <c:pt idx="82">
                  <c:v>905.226</c:v>
                </c:pt>
                <c:pt idx="83">
                  <c:v>872.36699999999996</c:v>
                </c:pt>
                <c:pt idx="84">
                  <c:v>916.37</c:v>
                </c:pt>
                <c:pt idx="85">
                  <c:v>918.27300000000002</c:v>
                </c:pt>
                <c:pt idx="86">
                  <c:v>849.98500000000001</c:v>
                </c:pt>
                <c:pt idx="87">
                  <c:v>873.428</c:v>
                </c:pt>
                <c:pt idx="88">
                  <c:v>889.81399999999996</c:v>
                </c:pt>
                <c:pt idx="89">
                  <c:v>937.73</c:v>
                </c:pt>
                <c:pt idx="90">
                  <c:v>876.40200000000004</c:v>
                </c:pt>
                <c:pt idx="91">
                  <c:v>967.30100000000004</c:v>
                </c:pt>
                <c:pt idx="92">
                  <c:v>990.61300000000006</c:v>
                </c:pt>
                <c:pt idx="93">
                  <c:v>1030.462</c:v>
                </c:pt>
                <c:pt idx="94">
                  <c:v>1005.349</c:v>
                </c:pt>
                <c:pt idx="95">
                  <c:v>1014.073</c:v>
                </c:pt>
                <c:pt idx="96">
                  <c:v>1019.2619999999999</c:v>
                </c:pt>
                <c:pt idx="97">
                  <c:v>1036.1769999999999</c:v>
                </c:pt>
                <c:pt idx="98">
                  <c:v>1035.7</c:v>
                </c:pt>
                <c:pt idx="99">
                  <c:v>1007.328</c:v>
                </c:pt>
                <c:pt idx="100">
                  <c:v>1032.58</c:v>
                </c:pt>
                <c:pt idx="101">
                  <c:v>1033.934</c:v>
                </c:pt>
                <c:pt idx="102">
                  <c:v>1002.376</c:v>
                </c:pt>
                <c:pt idx="103">
                  <c:v>1008.378</c:v>
                </c:pt>
                <c:pt idx="104">
                  <c:v>1013.436</c:v>
                </c:pt>
                <c:pt idx="105">
                  <c:v>1011.1609999999999</c:v>
                </c:pt>
                <c:pt idx="106">
                  <c:v>1033.7629999999999</c:v>
                </c:pt>
                <c:pt idx="107">
                  <c:v>922.67200000000003</c:v>
                </c:pt>
                <c:pt idx="108">
                  <c:v>989.13300000000004</c:v>
                </c:pt>
                <c:pt idx="109">
                  <c:v>1043.9100000000001</c:v>
                </c:pt>
                <c:pt idx="110">
                  <c:v>987.34900000000005</c:v>
                </c:pt>
                <c:pt idx="111">
                  <c:v>1031.2439999999999</c:v>
                </c:pt>
                <c:pt idx="112">
                  <c:v>1063.895</c:v>
                </c:pt>
                <c:pt idx="113">
                  <c:v>979.08500000000004</c:v>
                </c:pt>
                <c:pt idx="114">
                  <c:v>938.428</c:v>
                </c:pt>
                <c:pt idx="115">
                  <c:v>1028.45</c:v>
                </c:pt>
                <c:pt idx="116">
                  <c:v>1066.837</c:v>
                </c:pt>
                <c:pt idx="117">
                  <c:v>998.85599999999999</c:v>
                </c:pt>
                <c:pt idx="118">
                  <c:v>962.23400000000004</c:v>
                </c:pt>
                <c:pt idx="119">
                  <c:v>1040.73</c:v>
                </c:pt>
                <c:pt idx="120">
                  <c:v>1053.259</c:v>
                </c:pt>
                <c:pt idx="121">
                  <c:v>940.22199999999998</c:v>
                </c:pt>
                <c:pt idx="122">
                  <c:v>901.51400000000001</c:v>
                </c:pt>
                <c:pt idx="123">
                  <c:v>956.04600000000005</c:v>
                </c:pt>
                <c:pt idx="124">
                  <c:v>1034.4690000000001</c:v>
                </c:pt>
                <c:pt idx="125">
                  <c:v>977.68399999999997</c:v>
                </c:pt>
                <c:pt idx="126">
                  <c:v>962.66499999999996</c:v>
                </c:pt>
                <c:pt idx="127">
                  <c:v>965.62400000000002</c:v>
                </c:pt>
                <c:pt idx="128">
                  <c:v>1064.664</c:v>
                </c:pt>
                <c:pt idx="129">
                  <c:v>1066.03</c:v>
                </c:pt>
                <c:pt idx="130">
                  <c:v>1019.099</c:v>
                </c:pt>
                <c:pt idx="131">
                  <c:v>1067.107</c:v>
                </c:pt>
                <c:pt idx="132">
                  <c:v>1094.674</c:v>
                </c:pt>
                <c:pt idx="133">
                  <c:v>1113.364</c:v>
                </c:pt>
                <c:pt idx="134">
                  <c:v>1008.0940000000001</c:v>
                </c:pt>
                <c:pt idx="135">
                  <c:v>896.37699999999995</c:v>
                </c:pt>
                <c:pt idx="136">
                  <c:v>465.25099999999998</c:v>
                </c:pt>
                <c:pt idx="137">
                  <c:v>298.36700000000002</c:v>
                </c:pt>
                <c:pt idx="138">
                  <c:v>205.446</c:v>
                </c:pt>
                <c:pt idx="139">
                  <c:v>156.41399999999999</c:v>
                </c:pt>
                <c:pt idx="140">
                  <c:v>57.320999999999998</c:v>
                </c:pt>
                <c:pt idx="141">
                  <c:v>63.966000000000001</c:v>
                </c:pt>
                <c:pt idx="142">
                  <c:v>87.143000000000001</c:v>
                </c:pt>
                <c:pt idx="143">
                  <c:v>94.94</c:v>
                </c:pt>
                <c:pt idx="144">
                  <c:v>87.941999999999993</c:v>
                </c:pt>
                <c:pt idx="145">
                  <c:v>84.96</c:v>
                </c:pt>
                <c:pt idx="146">
                  <c:v>85.314999999999998</c:v>
                </c:pt>
                <c:pt idx="147">
                  <c:v>85.563000000000002</c:v>
                </c:pt>
                <c:pt idx="148">
                  <c:v>83.171000000000006</c:v>
                </c:pt>
                <c:pt idx="149">
                  <c:v>81.046000000000006</c:v>
                </c:pt>
                <c:pt idx="150">
                  <c:v>82.710999999999999</c:v>
                </c:pt>
                <c:pt idx="151">
                  <c:v>80.337999999999994</c:v>
                </c:pt>
                <c:pt idx="152">
                  <c:v>80.656000000000006</c:v>
                </c:pt>
                <c:pt idx="153">
                  <c:v>78.477999999999994</c:v>
                </c:pt>
                <c:pt idx="154">
                  <c:v>77.876000000000005</c:v>
                </c:pt>
                <c:pt idx="155">
                  <c:v>67.385999999999996</c:v>
                </c:pt>
                <c:pt idx="156">
                  <c:v>62.158000000000001</c:v>
                </c:pt>
                <c:pt idx="157">
                  <c:v>51.709000000000003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Test!$J$28:$L$28</c:f>
              <c:strCache>
                <c:ptCount val="1"/>
                <c:pt idx="0">
                  <c:v>Th3f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Meas!$Y$2:$Y$1001</c:f>
              <c:numCache>
                <c:formatCode>General</c:formatCode>
                <c:ptCount val="1000"/>
                <c:pt idx="0">
                  <c:v>19.425000000000001</c:v>
                </c:pt>
                <c:pt idx="1">
                  <c:v>19.425000000000001</c:v>
                </c:pt>
                <c:pt idx="2">
                  <c:v>19.388000000000002</c:v>
                </c:pt>
                <c:pt idx="3">
                  <c:v>19.535</c:v>
                </c:pt>
                <c:pt idx="4">
                  <c:v>19.553999999999998</c:v>
                </c:pt>
                <c:pt idx="5">
                  <c:v>19.792999999999999</c:v>
                </c:pt>
                <c:pt idx="6">
                  <c:v>20.97</c:v>
                </c:pt>
                <c:pt idx="7">
                  <c:v>22</c:v>
                </c:pt>
                <c:pt idx="8">
                  <c:v>26.457000000000001</c:v>
                </c:pt>
                <c:pt idx="9">
                  <c:v>27.44</c:v>
                </c:pt>
                <c:pt idx="10">
                  <c:v>27.675999999999998</c:v>
                </c:pt>
                <c:pt idx="11">
                  <c:v>31.86</c:v>
                </c:pt>
                <c:pt idx="12">
                  <c:v>33.770000000000003</c:v>
                </c:pt>
                <c:pt idx="13">
                  <c:v>45.758000000000003</c:v>
                </c:pt>
                <c:pt idx="14">
                  <c:v>62.972999999999999</c:v>
                </c:pt>
                <c:pt idx="15">
                  <c:v>76.105000000000004</c:v>
                </c:pt>
                <c:pt idx="16">
                  <c:v>79.293000000000006</c:v>
                </c:pt>
                <c:pt idx="17">
                  <c:v>104.21</c:v>
                </c:pt>
                <c:pt idx="18">
                  <c:v>109.462</c:v>
                </c:pt>
                <c:pt idx="19">
                  <c:v>100.387</c:v>
                </c:pt>
                <c:pt idx="20">
                  <c:v>98.191000000000003</c:v>
                </c:pt>
                <c:pt idx="21">
                  <c:v>107.264</c:v>
                </c:pt>
                <c:pt idx="22">
                  <c:v>105.10299999999999</c:v>
                </c:pt>
                <c:pt idx="23">
                  <c:v>103.87</c:v>
                </c:pt>
                <c:pt idx="24">
                  <c:v>86.058999999999997</c:v>
                </c:pt>
                <c:pt idx="25">
                  <c:v>81.382999999999996</c:v>
                </c:pt>
                <c:pt idx="26">
                  <c:v>83.082999999999998</c:v>
                </c:pt>
                <c:pt idx="27">
                  <c:v>92.222999999999999</c:v>
                </c:pt>
                <c:pt idx="28">
                  <c:v>99.905000000000001</c:v>
                </c:pt>
                <c:pt idx="29">
                  <c:v>132.197</c:v>
                </c:pt>
                <c:pt idx="30">
                  <c:v>158.39500000000001</c:v>
                </c:pt>
                <c:pt idx="31">
                  <c:v>236.75399999999999</c:v>
                </c:pt>
                <c:pt idx="32">
                  <c:v>316.97399999999999</c:v>
                </c:pt>
                <c:pt idx="33">
                  <c:v>355.73099999999999</c:v>
                </c:pt>
                <c:pt idx="34">
                  <c:v>409.92</c:v>
                </c:pt>
                <c:pt idx="35">
                  <c:v>540.38199999999995</c:v>
                </c:pt>
                <c:pt idx="36">
                  <c:v>554.91999999999996</c:v>
                </c:pt>
                <c:pt idx="37">
                  <c:v>463.726</c:v>
                </c:pt>
                <c:pt idx="38">
                  <c:v>525.28399999999999</c:v>
                </c:pt>
                <c:pt idx="39">
                  <c:v>577.39700000000005</c:v>
                </c:pt>
                <c:pt idx="40">
                  <c:v>607.49400000000003</c:v>
                </c:pt>
                <c:pt idx="41">
                  <c:v>595.9</c:v>
                </c:pt>
                <c:pt idx="42">
                  <c:v>560.91899999999998</c:v>
                </c:pt>
                <c:pt idx="43">
                  <c:v>566.00099999999998</c:v>
                </c:pt>
                <c:pt idx="44">
                  <c:v>592.471</c:v>
                </c:pt>
                <c:pt idx="45">
                  <c:v>668.86</c:v>
                </c:pt>
                <c:pt idx="46">
                  <c:v>582.05200000000002</c:v>
                </c:pt>
                <c:pt idx="47">
                  <c:v>546.79600000000005</c:v>
                </c:pt>
                <c:pt idx="48">
                  <c:v>586.14499999999998</c:v>
                </c:pt>
                <c:pt idx="49">
                  <c:v>522.83600000000001</c:v>
                </c:pt>
                <c:pt idx="50">
                  <c:v>528.32899999999995</c:v>
                </c:pt>
                <c:pt idx="51">
                  <c:v>536.69200000000001</c:v>
                </c:pt>
                <c:pt idx="52">
                  <c:v>680.11</c:v>
                </c:pt>
                <c:pt idx="53">
                  <c:v>677.68</c:v>
                </c:pt>
                <c:pt idx="54">
                  <c:v>616.49599999999998</c:v>
                </c:pt>
                <c:pt idx="55">
                  <c:v>701.101</c:v>
                </c:pt>
                <c:pt idx="56">
                  <c:v>685.81700000000001</c:v>
                </c:pt>
                <c:pt idx="57">
                  <c:v>723.58199999999999</c:v>
                </c:pt>
                <c:pt idx="58">
                  <c:v>602.24900000000002</c:v>
                </c:pt>
                <c:pt idx="59">
                  <c:v>614.08299999999997</c:v>
                </c:pt>
                <c:pt idx="60">
                  <c:v>553.952</c:v>
                </c:pt>
                <c:pt idx="61">
                  <c:v>477.53399999999999</c:v>
                </c:pt>
                <c:pt idx="62">
                  <c:v>436.55700000000002</c:v>
                </c:pt>
                <c:pt idx="63">
                  <c:v>470.24099999999999</c:v>
                </c:pt>
                <c:pt idx="64">
                  <c:v>485.09899999999999</c:v>
                </c:pt>
                <c:pt idx="65">
                  <c:v>502.74200000000002</c:v>
                </c:pt>
                <c:pt idx="66">
                  <c:v>732.00400000000002</c:v>
                </c:pt>
                <c:pt idx="67">
                  <c:v>447.51299999999998</c:v>
                </c:pt>
                <c:pt idx="68">
                  <c:v>436.904</c:v>
                </c:pt>
                <c:pt idx="69">
                  <c:v>491.22500000000002</c:v>
                </c:pt>
                <c:pt idx="70">
                  <c:v>565.89</c:v>
                </c:pt>
                <c:pt idx="71">
                  <c:v>536.05200000000002</c:v>
                </c:pt>
                <c:pt idx="72">
                  <c:v>625.08500000000004</c:v>
                </c:pt>
                <c:pt idx="73">
                  <c:v>704.73900000000003</c:v>
                </c:pt>
                <c:pt idx="74">
                  <c:v>637.83000000000004</c:v>
                </c:pt>
                <c:pt idx="75">
                  <c:v>768.97500000000002</c:v>
                </c:pt>
                <c:pt idx="76">
                  <c:v>803.327</c:v>
                </c:pt>
                <c:pt idx="77">
                  <c:v>798.12599999999998</c:v>
                </c:pt>
                <c:pt idx="78">
                  <c:v>807.33600000000001</c:v>
                </c:pt>
                <c:pt idx="79">
                  <c:v>678.89</c:v>
                </c:pt>
                <c:pt idx="80">
                  <c:v>757.86699999999996</c:v>
                </c:pt>
                <c:pt idx="81">
                  <c:v>798.82600000000002</c:v>
                </c:pt>
                <c:pt idx="82">
                  <c:v>701.69100000000003</c:v>
                </c:pt>
                <c:pt idx="83">
                  <c:v>679.38099999999997</c:v>
                </c:pt>
                <c:pt idx="84">
                  <c:v>665.06399999999996</c:v>
                </c:pt>
                <c:pt idx="85">
                  <c:v>651.70500000000004</c:v>
                </c:pt>
                <c:pt idx="86">
                  <c:v>585.40800000000002</c:v>
                </c:pt>
                <c:pt idx="87">
                  <c:v>598.221</c:v>
                </c:pt>
                <c:pt idx="88">
                  <c:v>660.24300000000005</c:v>
                </c:pt>
                <c:pt idx="89">
                  <c:v>714.28</c:v>
                </c:pt>
                <c:pt idx="90">
                  <c:v>643.072</c:v>
                </c:pt>
                <c:pt idx="91">
                  <c:v>816.61800000000005</c:v>
                </c:pt>
                <c:pt idx="92">
                  <c:v>889.55799999999999</c:v>
                </c:pt>
                <c:pt idx="93">
                  <c:v>894.07500000000005</c:v>
                </c:pt>
                <c:pt idx="94">
                  <c:v>873.59299999999996</c:v>
                </c:pt>
                <c:pt idx="95">
                  <c:v>848.55899999999997</c:v>
                </c:pt>
                <c:pt idx="96">
                  <c:v>850.55899999999997</c:v>
                </c:pt>
                <c:pt idx="97">
                  <c:v>891.86199999999997</c:v>
                </c:pt>
                <c:pt idx="98">
                  <c:v>882.11599999999999</c:v>
                </c:pt>
                <c:pt idx="99">
                  <c:v>825.61699999999996</c:v>
                </c:pt>
                <c:pt idx="100">
                  <c:v>843.58500000000004</c:v>
                </c:pt>
                <c:pt idx="101">
                  <c:v>838.52200000000005</c:v>
                </c:pt>
                <c:pt idx="102">
                  <c:v>785.16099999999994</c:v>
                </c:pt>
                <c:pt idx="103">
                  <c:v>813.07399999999996</c:v>
                </c:pt>
                <c:pt idx="104">
                  <c:v>788.11599999999999</c:v>
                </c:pt>
                <c:pt idx="105">
                  <c:v>836.16499999999996</c:v>
                </c:pt>
                <c:pt idx="106">
                  <c:v>832.12400000000002</c:v>
                </c:pt>
                <c:pt idx="107">
                  <c:v>735.79499999999996</c:v>
                </c:pt>
                <c:pt idx="108">
                  <c:v>779.83299999999997</c:v>
                </c:pt>
                <c:pt idx="109">
                  <c:v>850.69500000000005</c:v>
                </c:pt>
                <c:pt idx="110">
                  <c:v>785.55499999999995</c:v>
                </c:pt>
                <c:pt idx="111">
                  <c:v>845.27599999999995</c:v>
                </c:pt>
                <c:pt idx="112">
                  <c:v>848.09500000000003</c:v>
                </c:pt>
                <c:pt idx="113">
                  <c:v>732.97799999999995</c:v>
                </c:pt>
                <c:pt idx="114">
                  <c:v>717.29300000000001</c:v>
                </c:pt>
                <c:pt idx="115">
                  <c:v>861.76400000000001</c:v>
                </c:pt>
                <c:pt idx="116">
                  <c:v>876.721</c:v>
                </c:pt>
                <c:pt idx="117">
                  <c:v>810.98400000000004</c:v>
                </c:pt>
                <c:pt idx="118">
                  <c:v>720.53300000000002</c:v>
                </c:pt>
                <c:pt idx="119">
                  <c:v>818.34299999999996</c:v>
                </c:pt>
                <c:pt idx="120">
                  <c:v>873.81200000000001</c:v>
                </c:pt>
                <c:pt idx="121">
                  <c:v>747.15899999999999</c:v>
                </c:pt>
                <c:pt idx="122">
                  <c:v>727.19500000000005</c:v>
                </c:pt>
                <c:pt idx="123">
                  <c:v>773.45799999999997</c:v>
                </c:pt>
                <c:pt idx="124">
                  <c:v>768.51</c:v>
                </c:pt>
                <c:pt idx="125">
                  <c:v>770.81399999999996</c:v>
                </c:pt>
                <c:pt idx="126">
                  <c:v>777.79899999999998</c:v>
                </c:pt>
                <c:pt idx="127">
                  <c:v>792.00800000000004</c:v>
                </c:pt>
                <c:pt idx="128">
                  <c:v>892.58600000000001</c:v>
                </c:pt>
                <c:pt idx="129">
                  <c:v>832.10500000000002</c:v>
                </c:pt>
                <c:pt idx="130">
                  <c:v>818.81200000000001</c:v>
                </c:pt>
                <c:pt idx="131">
                  <c:v>899.93100000000004</c:v>
                </c:pt>
                <c:pt idx="132">
                  <c:v>881.61</c:v>
                </c:pt>
                <c:pt idx="133">
                  <c:v>930.54</c:v>
                </c:pt>
                <c:pt idx="134">
                  <c:v>836.69100000000003</c:v>
                </c:pt>
                <c:pt idx="135">
                  <c:v>764.43899999999996</c:v>
                </c:pt>
                <c:pt idx="136">
                  <c:v>404.62400000000002</c:v>
                </c:pt>
                <c:pt idx="137">
                  <c:v>268.54000000000002</c:v>
                </c:pt>
                <c:pt idx="138">
                  <c:v>196.11</c:v>
                </c:pt>
                <c:pt idx="139">
                  <c:v>168.321</c:v>
                </c:pt>
                <c:pt idx="140">
                  <c:v>129.60599999999999</c:v>
                </c:pt>
                <c:pt idx="141">
                  <c:v>109.729</c:v>
                </c:pt>
                <c:pt idx="142">
                  <c:v>104.21</c:v>
                </c:pt>
                <c:pt idx="143">
                  <c:v>98.903999999999996</c:v>
                </c:pt>
                <c:pt idx="144">
                  <c:v>86.432000000000002</c:v>
                </c:pt>
                <c:pt idx="145">
                  <c:v>82.003</c:v>
                </c:pt>
                <c:pt idx="146">
                  <c:v>82.391999999999996</c:v>
                </c:pt>
                <c:pt idx="147">
                  <c:v>82.622</c:v>
                </c:pt>
                <c:pt idx="148">
                  <c:v>79.257000000000005</c:v>
                </c:pt>
                <c:pt idx="149">
                  <c:v>78.602000000000004</c:v>
                </c:pt>
                <c:pt idx="150">
                  <c:v>76.847999999999999</c:v>
                </c:pt>
                <c:pt idx="151">
                  <c:v>75.396000000000001</c:v>
                </c:pt>
                <c:pt idx="152">
                  <c:v>73.784000000000006</c:v>
                </c:pt>
                <c:pt idx="153">
                  <c:v>71.977000000000004</c:v>
                </c:pt>
                <c:pt idx="154">
                  <c:v>70.275999999999996</c:v>
                </c:pt>
                <c:pt idx="155">
                  <c:v>68.591999999999999</c:v>
                </c:pt>
                <c:pt idx="156">
                  <c:v>62.14</c:v>
                </c:pt>
                <c:pt idx="157">
                  <c:v>59.030999999999999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Test!$J$29:$L$29</c:f>
              <c:strCache>
                <c:ptCount val="1"/>
                <c:pt idx="0">
                  <c:v>Th4f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Meas!$Z$2:$Z$1001</c:f>
              <c:numCache>
                <c:formatCode>General</c:formatCode>
                <c:ptCount val="1000"/>
                <c:pt idx="0">
                  <c:v>19.48</c:v>
                </c:pt>
                <c:pt idx="1">
                  <c:v>19.48</c:v>
                </c:pt>
                <c:pt idx="2">
                  <c:v>19.571999999999999</c:v>
                </c:pt>
                <c:pt idx="3">
                  <c:v>19.553999999999998</c:v>
                </c:pt>
                <c:pt idx="4">
                  <c:v>19.701000000000001</c:v>
                </c:pt>
                <c:pt idx="5">
                  <c:v>19.829999999999998</c:v>
                </c:pt>
                <c:pt idx="6">
                  <c:v>20.51</c:v>
                </c:pt>
                <c:pt idx="7">
                  <c:v>20.234000000000002</c:v>
                </c:pt>
                <c:pt idx="8">
                  <c:v>22.456</c:v>
                </c:pt>
                <c:pt idx="9">
                  <c:v>27.457999999999998</c:v>
                </c:pt>
                <c:pt idx="10">
                  <c:v>26.838999999999999</c:v>
                </c:pt>
                <c:pt idx="11">
                  <c:v>27.731000000000002</c:v>
                </c:pt>
                <c:pt idx="12">
                  <c:v>28.004000000000001</c:v>
                </c:pt>
                <c:pt idx="13">
                  <c:v>35.348999999999997</c:v>
                </c:pt>
                <c:pt idx="14">
                  <c:v>47.017000000000003</c:v>
                </c:pt>
                <c:pt idx="15">
                  <c:v>57.962000000000003</c:v>
                </c:pt>
                <c:pt idx="16">
                  <c:v>59.101999999999997</c:v>
                </c:pt>
                <c:pt idx="17">
                  <c:v>71.444999999999993</c:v>
                </c:pt>
                <c:pt idx="18">
                  <c:v>77.646000000000001</c:v>
                </c:pt>
                <c:pt idx="19">
                  <c:v>76.795000000000002</c:v>
                </c:pt>
                <c:pt idx="20">
                  <c:v>83.436999999999998</c:v>
                </c:pt>
                <c:pt idx="21">
                  <c:v>84.162999999999997</c:v>
                </c:pt>
                <c:pt idx="22">
                  <c:v>80.037000000000006</c:v>
                </c:pt>
                <c:pt idx="23">
                  <c:v>77.468000000000004</c:v>
                </c:pt>
                <c:pt idx="24">
                  <c:v>65.861999999999995</c:v>
                </c:pt>
                <c:pt idx="25">
                  <c:v>58.317999999999998</c:v>
                </c:pt>
                <c:pt idx="26">
                  <c:v>60.917000000000002</c:v>
                </c:pt>
                <c:pt idx="27">
                  <c:v>77.167000000000002</c:v>
                </c:pt>
                <c:pt idx="28">
                  <c:v>78.549000000000007</c:v>
                </c:pt>
                <c:pt idx="29">
                  <c:v>103.31699999999999</c:v>
                </c:pt>
                <c:pt idx="30">
                  <c:v>138.75299999999999</c:v>
                </c:pt>
                <c:pt idx="31">
                  <c:v>217.61099999999999</c:v>
                </c:pt>
                <c:pt idx="32">
                  <c:v>261.29599999999999</c:v>
                </c:pt>
                <c:pt idx="33">
                  <c:v>306.52199999999999</c:v>
                </c:pt>
                <c:pt idx="34">
                  <c:v>390.55099999999999</c:v>
                </c:pt>
                <c:pt idx="35">
                  <c:v>518.48299999999995</c:v>
                </c:pt>
                <c:pt idx="36">
                  <c:v>469.61700000000002</c:v>
                </c:pt>
                <c:pt idx="37">
                  <c:v>419.13200000000001</c:v>
                </c:pt>
                <c:pt idx="38">
                  <c:v>432.65199999999999</c:v>
                </c:pt>
                <c:pt idx="39">
                  <c:v>464.61</c:v>
                </c:pt>
                <c:pt idx="40">
                  <c:v>474.762</c:v>
                </c:pt>
                <c:pt idx="41">
                  <c:v>452.6</c:v>
                </c:pt>
                <c:pt idx="42">
                  <c:v>405.26900000000001</c:v>
                </c:pt>
                <c:pt idx="43">
                  <c:v>415.89499999999998</c:v>
                </c:pt>
                <c:pt idx="44">
                  <c:v>413.87400000000002</c:v>
                </c:pt>
                <c:pt idx="45">
                  <c:v>450.017</c:v>
                </c:pt>
                <c:pt idx="46">
                  <c:v>427.702</c:v>
                </c:pt>
                <c:pt idx="47">
                  <c:v>383.78199999999998</c:v>
                </c:pt>
                <c:pt idx="48">
                  <c:v>413.39600000000002</c:v>
                </c:pt>
                <c:pt idx="49">
                  <c:v>372.70600000000002</c:v>
                </c:pt>
                <c:pt idx="50">
                  <c:v>366.15800000000002</c:v>
                </c:pt>
                <c:pt idx="51">
                  <c:v>355.916</c:v>
                </c:pt>
                <c:pt idx="52">
                  <c:v>498.166</c:v>
                </c:pt>
                <c:pt idx="53">
                  <c:v>521.66700000000003</c:v>
                </c:pt>
                <c:pt idx="54">
                  <c:v>437.35500000000002</c:v>
                </c:pt>
                <c:pt idx="55">
                  <c:v>504.47</c:v>
                </c:pt>
                <c:pt idx="56">
                  <c:v>503.03500000000003</c:v>
                </c:pt>
                <c:pt idx="57">
                  <c:v>576.36900000000003</c:v>
                </c:pt>
                <c:pt idx="58">
                  <c:v>452.887</c:v>
                </c:pt>
                <c:pt idx="59">
                  <c:v>430.34300000000002</c:v>
                </c:pt>
                <c:pt idx="60">
                  <c:v>415.32</c:v>
                </c:pt>
                <c:pt idx="61">
                  <c:v>326.79599999999999</c:v>
                </c:pt>
                <c:pt idx="62">
                  <c:v>316.79700000000003</c:v>
                </c:pt>
                <c:pt idx="63">
                  <c:v>317.00900000000001</c:v>
                </c:pt>
                <c:pt idx="64">
                  <c:v>346.09300000000002</c:v>
                </c:pt>
                <c:pt idx="65">
                  <c:v>362.77</c:v>
                </c:pt>
                <c:pt idx="66">
                  <c:v>595.30399999999997</c:v>
                </c:pt>
                <c:pt idx="67">
                  <c:v>359.91800000000001</c:v>
                </c:pt>
                <c:pt idx="68">
                  <c:v>342.15199999999999</c:v>
                </c:pt>
                <c:pt idx="69">
                  <c:v>356.714</c:v>
                </c:pt>
                <c:pt idx="70">
                  <c:v>404.459</c:v>
                </c:pt>
                <c:pt idx="71">
                  <c:v>392.71199999999999</c:v>
                </c:pt>
                <c:pt idx="72">
                  <c:v>441.721</c:v>
                </c:pt>
                <c:pt idx="73">
                  <c:v>533.25</c:v>
                </c:pt>
                <c:pt idx="74">
                  <c:v>488.63900000000001</c:v>
                </c:pt>
                <c:pt idx="75">
                  <c:v>613.56299999999999</c:v>
                </c:pt>
                <c:pt idx="76">
                  <c:v>617.625</c:v>
                </c:pt>
                <c:pt idx="77">
                  <c:v>677.74300000000005</c:v>
                </c:pt>
                <c:pt idx="78">
                  <c:v>640.197</c:v>
                </c:pt>
                <c:pt idx="79">
                  <c:v>546.84699999999998</c:v>
                </c:pt>
                <c:pt idx="80">
                  <c:v>647.976</c:v>
                </c:pt>
                <c:pt idx="81">
                  <c:v>695.11699999999996</c:v>
                </c:pt>
                <c:pt idx="82">
                  <c:v>552.94200000000001</c:v>
                </c:pt>
                <c:pt idx="83">
                  <c:v>521.80499999999995</c:v>
                </c:pt>
                <c:pt idx="84">
                  <c:v>468.14499999999998</c:v>
                </c:pt>
                <c:pt idx="85">
                  <c:v>472.58</c:v>
                </c:pt>
                <c:pt idx="86">
                  <c:v>435.74099999999999</c:v>
                </c:pt>
                <c:pt idx="87">
                  <c:v>433.05099999999999</c:v>
                </c:pt>
                <c:pt idx="88">
                  <c:v>522.18600000000004</c:v>
                </c:pt>
                <c:pt idx="89">
                  <c:v>573.12599999999998</c:v>
                </c:pt>
                <c:pt idx="90">
                  <c:v>510.30099999999999</c:v>
                </c:pt>
                <c:pt idx="91">
                  <c:v>715.06700000000001</c:v>
                </c:pt>
                <c:pt idx="92">
                  <c:v>821.25199999999995</c:v>
                </c:pt>
                <c:pt idx="93">
                  <c:v>779.60799999999995</c:v>
                </c:pt>
                <c:pt idx="94">
                  <c:v>745.11699999999996</c:v>
                </c:pt>
                <c:pt idx="95">
                  <c:v>753.24699999999996</c:v>
                </c:pt>
                <c:pt idx="96">
                  <c:v>713.42600000000004</c:v>
                </c:pt>
                <c:pt idx="97">
                  <c:v>780.08399999999995</c:v>
                </c:pt>
                <c:pt idx="98">
                  <c:v>730.10900000000004</c:v>
                </c:pt>
                <c:pt idx="99">
                  <c:v>667.45299999999997</c:v>
                </c:pt>
                <c:pt idx="100">
                  <c:v>664.38199999999995</c:v>
                </c:pt>
                <c:pt idx="101">
                  <c:v>677.22400000000005</c:v>
                </c:pt>
                <c:pt idx="102">
                  <c:v>645.08399999999995</c:v>
                </c:pt>
                <c:pt idx="103">
                  <c:v>644.52599999999995</c:v>
                </c:pt>
                <c:pt idx="104">
                  <c:v>624.20699999999999</c:v>
                </c:pt>
                <c:pt idx="105">
                  <c:v>721.452</c:v>
                </c:pt>
                <c:pt idx="106">
                  <c:v>697.30399999999997</c:v>
                </c:pt>
                <c:pt idx="107">
                  <c:v>601.505</c:v>
                </c:pt>
                <c:pt idx="108">
                  <c:v>620.74300000000005</c:v>
                </c:pt>
                <c:pt idx="109">
                  <c:v>721.75199999999995</c:v>
                </c:pt>
                <c:pt idx="110">
                  <c:v>631.69899999999996</c:v>
                </c:pt>
                <c:pt idx="111">
                  <c:v>712.2</c:v>
                </c:pt>
                <c:pt idx="112">
                  <c:v>693.84199999999998</c:v>
                </c:pt>
                <c:pt idx="113">
                  <c:v>583.37599999999998</c:v>
                </c:pt>
                <c:pt idx="114">
                  <c:v>593.69299999999998</c:v>
                </c:pt>
                <c:pt idx="115">
                  <c:v>742.62300000000005</c:v>
                </c:pt>
                <c:pt idx="116">
                  <c:v>747.07100000000003</c:v>
                </c:pt>
                <c:pt idx="117">
                  <c:v>700.73199999999997</c:v>
                </c:pt>
                <c:pt idx="118">
                  <c:v>611.37800000000004</c:v>
                </c:pt>
                <c:pt idx="119">
                  <c:v>655.93100000000004</c:v>
                </c:pt>
                <c:pt idx="120">
                  <c:v>741.245</c:v>
                </c:pt>
                <c:pt idx="121">
                  <c:v>629.00300000000004</c:v>
                </c:pt>
                <c:pt idx="122">
                  <c:v>615.62800000000004</c:v>
                </c:pt>
                <c:pt idx="123">
                  <c:v>653.43399999999997</c:v>
                </c:pt>
                <c:pt idx="124">
                  <c:v>638.41200000000003</c:v>
                </c:pt>
                <c:pt idx="125">
                  <c:v>667.98599999999999</c:v>
                </c:pt>
                <c:pt idx="126">
                  <c:v>675.96299999999997</c:v>
                </c:pt>
                <c:pt idx="127">
                  <c:v>664.50400000000002</c:v>
                </c:pt>
                <c:pt idx="128">
                  <c:v>790.17600000000004</c:v>
                </c:pt>
                <c:pt idx="129">
                  <c:v>748.68700000000001</c:v>
                </c:pt>
                <c:pt idx="130">
                  <c:v>727.17700000000002</c:v>
                </c:pt>
                <c:pt idx="131">
                  <c:v>824.54100000000005</c:v>
                </c:pt>
                <c:pt idx="132">
                  <c:v>799.94799999999998</c:v>
                </c:pt>
                <c:pt idx="133">
                  <c:v>845.404</c:v>
                </c:pt>
                <c:pt idx="134">
                  <c:v>741.70699999999999</c:v>
                </c:pt>
                <c:pt idx="135">
                  <c:v>656.48900000000003</c:v>
                </c:pt>
                <c:pt idx="136">
                  <c:v>358.803</c:v>
                </c:pt>
                <c:pt idx="137">
                  <c:v>241.239</c:v>
                </c:pt>
                <c:pt idx="138">
                  <c:v>168.78100000000001</c:v>
                </c:pt>
                <c:pt idx="139">
                  <c:v>136.43799999999999</c:v>
                </c:pt>
                <c:pt idx="140">
                  <c:v>112.994</c:v>
                </c:pt>
                <c:pt idx="141">
                  <c:v>103.42400000000001</c:v>
                </c:pt>
                <c:pt idx="142">
                  <c:v>97.161000000000001</c:v>
                </c:pt>
                <c:pt idx="143">
                  <c:v>92.578000000000003</c:v>
                </c:pt>
                <c:pt idx="144">
                  <c:v>81.063999999999993</c:v>
                </c:pt>
                <c:pt idx="145">
                  <c:v>76.512</c:v>
                </c:pt>
                <c:pt idx="146">
                  <c:v>72.596999999999994</c:v>
                </c:pt>
                <c:pt idx="147">
                  <c:v>73.625</c:v>
                </c:pt>
                <c:pt idx="148">
                  <c:v>74.191999999999993</c:v>
                </c:pt>
                <c:pt idx="149">
                  <c:v>71.41</c:v>
                </c:pt>
                <c:pt idx="150">
                  <c:v>67.28</c:v>
                </c:pt>
                <c:pt idx="151">
                  <c:v>66.198999999999998</c:v>
                </c:pt>
                <c:pt idx="152">
                  <c:v>66.712999999999994</c:v>
                </c:pt>
                <c:pt idx="153">
                  <c:v>66.536000000000001</c:v>
                </c:pt>
                <c:pt idx="154">
                  <c:v>61.697000000000003</c:v>
                </c:pt>
                <c:pt idx="155">
                  <c:v>58.853000000000002</c:v>
                </c:pt>
                <c:pt idx="156">
                  <c:v>55.789000000000001</c:v>
                </c:pt>
                <c:pt idx="157">
                  <c:v>53.793999999999997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Test!$J$30:$L$30</c:f>
              <c:strCache>
                <c:ptCount val="1"/>
                <c:pt idx="0">
                  <c:v>Th5f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Meas!$AA$2:$AA$1001</c:f>
              <c:numCache>
                <c:formatCode>General</c:formatCode>
                <c:ptCount val="1000"/>
                <c:pt idx="0">
                  <c:v>19.756</c:v>
                </c:pt>
                <c:pt idx="1">
                  <c:v>19.774999999999999</c:v>
                </c:pt>
                <c:pt idx="2">
                  <c:v>19.738</c:v>
                </c:pt>
                <c:pt idx="3">
                  <c:v>20.29</c:v>
                </c:pt>
                <c:pt idx="4">
                  <c:v>20.198</c:v>
                </c:pt>
                <c:pt idx="5">
                  <c:v>20.013999999999999</c:v>
                </c:pt>
                <c:pt idx="6">
                  <c:v>21.024999999999999</c:v>
                </c:pt>
                <c:pt idx="7">
                  <c:v>21.521999999999998</c:v>
                </c:pt>
                <c:pt idx="8">
                  <c:v>22.838000000000001</c:v>
                </c:pt>
                <c:pt idx="9">
                  <c:v>23.747</c:v>
                </c:pt>
                <c:pt idx="10">
                  <c:v>27.021000000000001</c:v>
                </c:pt>
                <c:pt idx="11">
                  <c:v>27.893999999999998</c:v>
                </c:pt>
                <c:pt idx="12">
                  <c:v>29.077000000000002</c:v>
                </c:pt>
                <c:pt idx="13">
                  <c:v>33.933</c:v>
                </c:pt>
                <c:pt idx="14">
                  <c:v>37.686</c:v>
                </c:pt>
                <c:pt idx="15">
                  <c:v>46.171999999999997</c:v>
                </c:pt>
                <c:pt idx="16">
                  <c:v>48.841000000000001</c:v>
                </c:pt>
                <c:pt idx="17">
                  <c:v>56.84</c:v>
                </c:pt>
                <c:pt idx="18">
                  <c:v>57.195999999999998</c:v>
                </c:pt>
                <c:pt idx="19">
                  <c:v>60.811</c:v>
                </c:pt>
                <c:pt idx="20">
                  <c:v>67.936000000000007</c:v>
                </c:pt>
                <c:pt idx="21">
                  <c:v>67.741</c:v>
                </c:pt>
                <c:pt idx="22">
                  <c:v>69.849999999999994</c:v>
                </c:pt>
                <c:pt idx="23">
                  <c:v>56.804000000000002</c:v>
                </c:pt>
                <c:pt idx="24">
                  <c:v>53.313000000000002</c:v>
                </c:pt>
                <c:pt idx="25">
                  <c:v>51.567</c:v>
                </c:pt>
                <c:pt idx="26">
                  <c:v>52.225999999999999</c:v>
                </c:pt>
                <c:pt idx="27">
                  <c:v>55.896000000000001</c:v>
                </c:pt>
                <c:pt idx="28">
                  <c:v>55.896000000000001</c:v>
                </c:pt>
                <c:pt idx="29">
                  <c:v>84.162999999999997</c:v>
                </c:pt>
                <c:pt idx="30">
                  <c:v>103.79900000000001</c:v>
                </c:pt>
                <c:pt idx="31">
                  <c:v>158.61600000000001</c:v>
                </c:pt>
                <c:pt idx="32">
                  <c:v>198.37700000000001</c:v>
                </c:pt>
                <c:pt idx="33">
                  <c:v>215.39400000000001</c:v>
                </c:pt>
                <c:pt idx="34">
                  <c:v>301.959</c:v>
                </c:pt>
                <c:pt idx="35">
                  <c:v>390.62099999999998</c:v>
                </c:pt>
                <c:pt idx="36">
                  <c:v>362.06799999999998</c:v>
                </c:pt>
                <c:pt idx="37">
                  <c:v>356.27499999999998</c:v>
                </c:pt>
                <c:pt idx="38">
                  <c:v>333.976</c:v>
                </c:pt>
                <c:pt idx="39">
                  <c:v>345.28399999999999</c:v>
                </c:pt>
                <c:pt idx="40">
                  <c:v>366.702</c:v>
                </c:pt>
                <c:pt idx="41">
                  <c:v>339.75599999999997</c:v>
                </c:pt>
                <c:pt idx="42">
                  <c:v>324.27</c:v>
                </c:pt>
                <c:pt idx="43">
                  <c:v>307.24900000000002</c:v>
                </c:pt>
                <c:pt idx="44">
                  <c:v>284.55599999999998</c:v>
                </c:pt>
                <c:pt idx="45">
                  <c:v>292.233</c:v>
                </c:pt>
                <c:pt idx="46">
                  <c:v>293.62</c:v>
                </c:pt>
                <c:pt idx="47">
                  <c:v>276.613</c:v>
                </c:pt>
                <c:pt idx="48">
                  <c:v>264.12099999999998</c:v>
                </c:pt>
                <c:pt idx="49">
                  <c:v>252.56700000000001</c:v>
                </c:pt>
                <c:pt idx="50">
                  <c:v>268.71899999999999</c:v>
                </c:pt>
                <c:pt idx="51">
                  <c:v>282.245</c:v>
                </c:pt>
                <c:pt idx="52">
                  <c:v>366.39600000000002</c:v>
                </c:pt>
                <c:pt idx="53">
                  <c:v>366.54399999999998</c:v>
                </c:pt>
                <c:pt idx="54">
                  <c:v>300.16300000000001</c:v>
                </c:pt>
                <c:pt idx="55">
                  <c:v>375.39499999999998</c:v>
                </c:pt>
                <c:pt idx="56">
                  <c:v>354.32400000000001</c:v>
                </c:pt>
                <c:pt idx="57">
                  <c:v>394.05599999999998</c:v>
                </c:pt>
                <c:pt idx="58">
                  <c:v>339.30799999999999</c:v>
                </c:pt>
                <c:pt idx="59">
                  <c:v>334.59300000000002</c:v>
                </c:pt>
                <c:pt idx="60">
                  <c:v>325.33</c:v>
                </c:pt>
                <c:pt idx="61">
                  <c:v>271.05099999999999</c:v>
                </c:pt>
                <c:pt idx="62">
                  <c:v>255.47</c:v>
                </c:pt>
                <c:pt idx="63">
                  <c:v>238.81399999999999</c:v>
                </c:pt>
                <c:pt idx="64">
                  <c:v>272.28899999999999</c:v>
                </c:pt>
                <c:pt idx="65">
                  <c:v>283.50200000000001</c:v>
                </c:pt>
                <c:pt idx="66">
                  <c:v>419.19299999999998</c:v>
                </c:pt>
                <c:pt idx="67">
                  <c:v>304.97300000000001</c:v>
                </c:pt>
                <c:pt idx="68">
                  <c:v>281.91300000000001</c:v>
                </c:pt>
                <c:pt idx="69">
                  <c:v>287.57299999999998</c:v>
                </c:pt>
                <c:pt idx="70">
                  <c:v>286.298</c:v>
                </c:pt>
                <c:pt idx="71">
                  <c:v>290.565</c:v>
                </c:pt>
                <c:pt idx="72">
                  <c:v>302.858</c:v>
                </c:pt>
                <c:pt idx="73">
                  <c:v>385.12099999999998</c:v>
                </c:pt>
                <c:pt idx="74">
                  <c:v>359.44400000000002</c:v>
                </c:pt>
                <c:pt idx="75">
                  <c:v>428.745</c:v>
                </c:pt>
                <c:pt idx="76">
                  <c:v>477.11799999999999</c:v>
                </c:pt>
                <c:pt idx="77">
                  <c:v>505.45</c:v>
                </c:pt>
                <c:pt idx="78">
                  <c:v>458.34699999999998</c:v>
                </c:pt>
                <c:pt idx="79">
                  <c:v>442.25</c:v>
                </c:pt>
                <c:pt idx="80">
                  <c:v>468.024</c:v>
                </c:pt>
                <c:pt idx="81">
                  <c:v>509.33</c:v>
                </c:pt>
                <c:pt idx="82">
                  <c:v>451.83</c:v>
                </c:pt>
                <c:pt idx="83">
                  <c:v>417.16699999999997</c:v>
                </c:pt>
                <c:pt idx="84">
                  <c:v>369.80500000000001</c:v>
                </c:pt>
                <c:pt idx="85">
                  <c:v>362.96300000000002</c:v>
                </c:pt>
                <c:pt idx="86">
                  <c:v>348.89</c:v>
                </c:pt>
                <c:pt idx="87">
                  <c:v>343.12099999999998</c:v>
                </c:pt>
                <c:pt idx="88">
                  <c:v>430.81200000000001</c:v>
                </c:pt>
                <c:pt idx="89">
                  <c:v>448.82</c:v>
                </c:pt>
                <c:pt idx="90">
                  <c:v>404.005</c:v>
                </c:pt>
                <c:pt idx="91">
                  <c:v>570.54100000000005</c:v>
                </c:pt>
                <c:pt idx="92">
                  <c:v>670.4</c:v>
                </c:pt>
                <c:pt idx="93">
                  <c:v>660.34799999999996</c:v>
                </c:pt>
                <c:pt idx="94">
                  <c:v>611.58600000000001</c:v>
                </c:pt>
                <c:pt idx="95">
                  <c:v>608.61300000000006</c:v>
                </c:pt>
                <c:pt idx="96">
                  <c:v>565.45699999999999</c:v>
                </c:pt>
                <c:pt idx="97">
                  <c:v>626.26599999999996</c:v>
                </c:pt>
                <c:pt idx="98">
                  <c:v>595.68499999999995</c:v>
                </c:pt>
                <c:pt idx="99">
                  <c:v>571.28499999999997</c:v>
                </c:pt>
                <c:pt idx="100">
                  <c:v>553.13900000000001</c:v>
                </c:pt>
                <c:pt idx="101">
                  <c:v>548.28200000000004</c:v>
                </c:pt>
                <c:pt idx="102">
                  <c:v>550.06299999999999</c:v>
                </c:pt>
                <c:pt idx="103">
                  <c:v>561.83500000000004</c:v>
                </c:pt>
                <c:pt idx="104">
                  <c:v>522.15200000000004</c:v>
                </c:pt>
                <c:pt idx="105">
                  <c:v>569.529</c:v>
                </c:pt>
                <c:pt idx="106">
                  <c:v>575.09699999999998</c:v>
                </c:pt>
                <c:pt idx="107">
                  <c:v>538.55899999999997</c:v>
                </c:pt>
                <c:pt idx="108">
                  <c:v>517.24699999999996</c:v>
                </c:pt>
                <c:pt idx="109">
                  <c:v>619.22299999999996</c:v>
                </c:pt>
                <c:pt idx="110">
                  <c:v>564.86</c:v>
                </c:pt>
                <c:pt idx="111">
                  <c:v>612.19299999999998</c:v>
                </c:pt>
                <c:pt idx="112">
                  <c:v>592.35</c:v>
                </c:pt>
                <c:pt idx="113">
                  <c:v>511.75599999999997</c:v>
                </c:pt>
                <c:pt idx="114">
                  <c:v>507.14699999999999</c:v>
                </c:pt>
                <c:pt idx="115">
                  <c:v>623.20899999999995</c:v>
                </c:pt>
                <c:pt idx="116">
                  <c:v>666.95299999999997</c:v>
                </c:pt>
                <c:pt idx="117">
                  <c:v>620.90700000000004</c:v>
                </c:pt>
                <c:pt idx="118">
                  <c:v>519.05399999999997</c:v>
                </c:pt>
                <c:pt idx="119">
                  <c:v>557.61699999999996</c:v>
                </c:pt>
                <c:pt idx="120">
                  <c:v>659.178</c:v>
                </c:pt>
                <c:pt idx="121">
                  <c:v>553.71</c:v>
                </c:pt>
                <c:pt idx="122">
                  <c:v>536.71600000000001</c:v>
                </c:pt>
                <c:pt idx="123">
                  <c:v>565.98400000000004</c:v>
                </c:pt>
                <c:pt idx="124">
                  <c:v>573.09100000000001</c:v>
                </c:pt>
                <c:pt idx="125">
                  <c:v>568.45699999999999</c:v>
                </c:pt>
                <c:pt idx="126">
                  <c:v>597.37300000000005</c:v>
                </c:pt>
                <c:pt idx="127">
                  <c:v>608.101</c:v>
                </c:pt>
                <c:pt idx="128">
                  <c:v>709.68100000000004</c:v>
                </c:pt>
                <c:pt idx="129">
                  <c:v>715.71100000000001</c:v>
                </c:pt>
                <c:pt idx="130">
                  <c:v>687.29</c:v>
                </c:pt>
                <c:pt idx="131">
                  <c:v>767.90300000000002</c:v>
                </c:pt>
                <c:pt idx="132">
                  <c:v>759.452</c:v>
                </c:pt>
                <c:pt idx="133">
                  <c:v>795.17</c:v>
                </c:pt>
                <c:pt idx="134">
                  <c:v>712.21799999999996</c:v>
                </c:pt>
                <c:pt idx="135">
                  <c:v>595.26</c:v>
                </c:pt>
                <c:pt idx="136">
                  <c:v>388.03300000000002</c:v>
                </c:pt>
                <c:pt idx="137">
                  <c:v>263.83999999999997</c:v>
                </c:pt>
                <c:pt idx="138">
                  <c:v>188.535</c:v>
                </c:pt>
                <c:pt idx="139">
                  <c:v>152.489</c:v>
                </c:pt>
                <c:pt idx="140">
                  <c:v>128.80799999999999</c:v>
                </c:pt>
                <c:pt idx="141">
                  <c:v>115.54900000000001</c:v>
                </c:pt>
                <c:pt idx="142">
                  <c:v>106.3</c:v>
                </c:pt>
                <c:pt idx="143">
                  <c:v>99.012</c:v>
                </c:pt>
                <c:pt idx="144">
                  <c:v>89.168000000000006</c:v>
                </c:pt>
                <c:pt idx="145">
                  <c:v>81.790000000000006</c:v>
                </c:pt>
                <c:pt idx="146">
                  <c:v>77.698999999999998</c:v>
                </c:pt>
                <c:pt idx="147">
                  <c:v>78.796999999999997</c:v>
                </c:pt>
                <c:pt idx="148">
                  <c:v>78.956000000000003</c:v>
                </c:pt>
                <c:pt idx="149">
                  <c:v>76.954999999999998</c:v>
                </c:pt>
                <c:pt idx="150">
                  <c:v>73.147000000000006</c:v>
                </c:pt>
                <c:pt idx="151">
                  <c:v>69.406999999999996</c:v>
                </c:pt>
                <c:pt idx="152">
                  <c:v>67.900000000000006</c:v>
                </c:pt>
                <c:pt idx="153">
                  <c:v>65.081999999999994</c:v>
                </c:pt>
                <c:pt idx="154">
                  <c:v>68.183999999999997</c:v>
                </c:pt>
                <c:pt idx="155">
                  <c:v>66.694999999999993</c:v>
                </c:pt>
                <c:pt idx="156">
                  <c:v>63.292000000000002</c:v>
                </c:pt>
                <c:pt idx="157">
                  <c:v>58.442999999999998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Test!$J$31:$L$31</c:f>
              <c:strCache>
                <c:ptCount val="1"/>
                <c:pt idx="0">
                  <c:v>Th6f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Meas!$AB$2:$AB$1001</c:f>
              <c:numCache>
                <c:formatCode>General</c:formatCode>
                <c:ptCount val="1000"/>
                <c:pt idx="0">
                  <c:v>20.05</c:v>
                </c:pt>
                <c:pt idx="1">
                  <c:v>20.068999999999999</c:v>
                </c:pt>
                <c:pt idx="2">
                  <c:v>19.995000000000001</c:v>
                </c:pt>
                <c:pt idx="3">
                  <c:v>20.198</c:v>
                </c:pt>
                <c:pt idx="4">
                  <c:v>20.731000000000002</c:v>
                </c:pt>
                <c:pt idx="5">
                  <c:v>20.547000000000001</c:v>
                </c:pt>
                <c:pt idx="6">
                  <c:v>21.135000000000002</c:v>
                </c:pt>
                <c:pt idx="7">
                  <c:v>21.300999999999998</c:v>
                </c:pt>
                <c:pt idx="8">
                  <c:v>22.547000000000001</c:v>
                </c:pt>
                <c:pt idx="9">
                  <c:v>23.875</c:v>
                </c:pt>
                <c:pt idx="10">
                  <c:v>26.294</c:v>
                </c:pt>
                <c:pt idx="11">
                  <c:v>26.966999999999999</c:v>
                </c:pt>
                <c:pt idx="12">
                  <c:v>27.585000000000001</c:v>
                </c:pt>
                <c:pt idx="13">
                  <c:v>30.385999999999999</c:v>
                </c:pt>
                <c:pt idx="14">
                  <c:v>33.679000000000002</c:v>
                </c:pt>
                <c:pt idx="15">
                  <c:v>37.667999999999999</c:v>
                </c:pt>
                <c:pt idx="16">
                  <c:v>39.680999999999997</c:v>
                </c:pt>
                <c:pt idx="17">
                  <c:v>49.536000000000001</c:v>
                </c:pt>
                <c:pt idx="18">
                  <c:v>46.530999999999999</c:v>
                </c:pt>
                <c:pt idx="19">
                  <c:v>51.798000000000002</c:v>
                </c:pt>
                <c:pt idx="20">
                  <c:v>55.682000000000002</c:v>
                </c:pt>
                <c:pt idx="21">
                  <c:v>56.536999999999999</c:v>
                </c:pt>
                <c:pt idx="22">
                  <c:v>58.301000000000002</c:v>
                </c:pt>
                <c:pt idx="23">
                  <c:v>52.332999999999998</c:v>
                </c:pt>
                <c:pt idx="24">
                  <c:v>46.441000000000003</c:v>
                </c:pt>
                <c:pt idx="25">
                  <c:v>42.81</c:v>
                </c:pt>
                <c:pt idx="26">
                  <c:v>45.435000000000002</c:v>
                </c:pt>
                <c:pt idx="27">
                  <c:v>54.506</c:v>
                </c:pt>
                <c:pt idx="28">
                  <c:v>53.722000000000001</c:v>
                </c:pt>
                <c:pt idx="29">
                  <c:v>75.804000000000002</c:v>
                </c:pt>
                <c:pt idx="30">
                  <c:v>90.926000000000002</c:v>
                </c:pt>
                <c:pt idx="31">
                  <c:v>121.16200000000001</c:v>
                </c:pt>
                <c:pt idx="32">
                  <c:v>164.179</c:v>
                </c:pt>
                <c:pt idx="33">
                  <c:v>177.26900000000001</c:v>
                </c:pt>
                <c:pt idx="34">
                  <c:v>246.73500000000001</c:v>
                </c:pt>
                <c:pt idx="35">
                  <c:v>301.31900000000002</c:v>
                </c:pt>
                <c:pt idx="36">
                  <c:v>285.18099999999998</c:v>
                </c:pt>
                <c:pt idx="37">
                  <c:v>285.35899999999998</c:v>
                </c:pt>
                <c:pt idx="38">
                  <c:v>272.81</c:v>
                </c:pt>
                <c:pt idx="39">
                  <c:v>258.69900000000001</c:v>
                </c:pt>
                <c:pt idx="40">
                  <c:v>271.87700000000001</c:v>
                </c:pt>
                <c:pt idx="41">
                  <c:v>256.51600000000002</c:v>
                </c:pt>
                <c:pt idx="42">
                  <c:v>264.00200000000001</c:v>
                </c:pt>
                <c:pt idx="43">
                  <c:v>246.37200000000001</c:v>
                </c:pt>
                <c:pt idx="44">
                  <c:v>232.23099999999999</c:v>
                </c:pt>
                <c:pt idx="45">
                  <c:v>227.74299999999999</c:v>
                </c:pt>
                <c:pt idx="46">
                  <c:v>219.7</c:v>
                </c:pt>
                <c:pt idx="47">
                  <c:v>217.208</c:v>
                </c:pt>
                <c:pt idx="48">
                  <c:v>208.803</c:v>
                </c:pt>
                <c:pt idx="49">
                  <c:v>196.39699999999999</c:v>
                </c:pt>
                <c:pt idx="50">
                  <c:v>211.51499999999999</c:v>
                </c:pt>
                <c:pt idx="51">
                  <c:v>228.83099999999999</c:v>
                </c:pt>
                <c:pt idx="52">
                  <c:v>286.315</c:v>
                </c:pt>
                <c:pt idx="53">
                  <c:v>270.065</c:v>
                </c:pt>
                <c:pt idx="54">
                  <c:v>233.56200000000001</c:v>
                </c:pt>
                <c:pt idx="55">
                  <c:v>303.185</c:v>
                </c:pt>
                <c:pt idx="56">
                  <c:v>289.983</c:v>
                </c:pt>
                <c:pt idx="57">
                  <c:v>302.875</c:v>
                </c:pt>
                <c:pt idx="58">
                  <c:v>262.93</c:v>
                </c:pt>
                <c:pt idx="59">
                  <c:v>253.97200000000001</c:v>
                </c:pt>
                <c:pt idx="60">
                  <c:v>256.75099999999998</c:v>
                </c:pt>
                <c:pt idx="61">
                  <c:v>221.971</c:v>
                </c:pt>
                <c:pt idx="62">
                  <c:v>218.50899999999999</c:v>
                </c:pt>
                <c:pt idx="63">
                  <c:v>221.01900000000001</c:v>
                </c:pt>
                <c:pt idx="64">
                  <c:v>229.58699999999999</c:v>
                </c:pt>
                <c:pt idx="65">
                  <c:v>243.851</c:v>
                </c:pt>
                <c:pt idx="66">
                  <c:v>328.92599999999999</c:v>
                </c:pt>
                <c:pt idx="67">
                  <c:v>254.65</c:v>
                </c:pt>
                <c:pt idx="68">
                  <c:v>237.62899999999999</c:v>
                </c:pt>
                <c:pt idx="69">
                  <c:v>231.958</c:v>
                </c:pt>
                <c:pt idx="70">
                  <c:v>242.755</c:v>
                </c:pt>
                <c:pt idx="71">
                  <c:v>230.43600000000001</c:v>
                </c:pt>
                <c:pt idx="72">
                  <c:v>241.99299999999999</c:v>
                </c:pt>
                <c:pt idx="73">
                  <c:v>291.79599999999999</c:v>
                </c:pt>
                <c:pt idx="74">
                  <c:v>283.90499999999997</c:v>
                </c:pt>
                <c:pt idx="75">
                  <c:v>330.399</c:v>
                </c:pt>
                <c:pt idx="76">
                  <c:v>359.733</c:v>
                </c:pt>
                <c:pt idx="77">
                  <c:v>408.18799999999999</c:v>
                </c:pt>
                <c:pt idx="78">
                  <c:v>356.495</c:v>
                </c:pt>
                <c:pt idx="79">
                  <c:v>371.34699999999998</c:v>
                </c:pt>
                <c:pt idx="80">
                  <c:v>374.32600000000002</c:v>
                </c:pt>
                <c:pt idx="81">
                  <c:v>405.03500000000003</c:v>
                </c:pt>
                <c:pt idx="82">
                  <c:v>382.51499999999999</c:v>
                </c:pt>
                <c:pt idx="83">
                  <c:v>337.69400000000002</c:v>
                </c:pt>
                <c:pt idx="84">
                  <c:v>315.13200000000001</c:v>
                </c:pt>
                <c:pt idx="85">
                  <c:v>313.041</c:v>
                </c:pt>
                <c:pt idx="86">
                  <c:v>303.25599999999997</c:v>
                </c:pt>
                <c:pt idx="87">
                  <c:v>284.96600000000001</c:v>
                </c:pt>
                <c:pt idx="88">
                  <c:v>356.661</c:v>
                </c:pt>
                <c:pt idx="89">
                  <c:v>373.41500000000002</c:v>
                </c:pt>
                <c:pt idx="90">
                  <c:v>342.14499999999998</c:v>
                </c:pt>
                <c:pt idx="91">
                  <c:v>484.81400000000002</c:v>
                </c:pt>
                <c:pt idx="92">
                  <c:v>537.68499999999995</c:v>
                </c:pt>
                <c:pt idx="93">
                  <c:v>584.83699999999999</c:v>
                </c:pt>
                <c:pt idx="94">
                  <c:v>537.23500000000001</c:v>
                </c:pt>
                <c:pt idx="95">
                  <c:v>518.02499999999998</c:v>
                </c:pt>
                <c:pt idx="96">
                  <c:v>502.76900000000001</c:v>
                </c:pt>
                <c:pt idx="97">
                  <c:v>549.55399999999997</c:v>
                </c:pt>
                <c:pt idx="98">
                  <c:v>527.21400000000006</c:v>
                </c:pt>
                <c:pt idx="99">
                  <c:v>497.06299999999999</c:v>
                </c:pt>
                <c:pt idx="100">
                  <c:v>477.5</c:v>
                </c:pt>
                <c:pt idx="101">
                  <c:v>465.25099999999998</c:v>
                </c:pt>
                <c:pt idx="102">
                  <c:v>480.65100000000001</c:v>
                </c:pt>
                <c:pt idx="103">
                  <c:v>497.98399999999998</c:v>
                </c:pt>
                <c:pt idx="104">
                  <c:v>474.93599999999998</c:v>
                </c:pt>
                <c:pt idx="105">
                  <c:v>509.18200000000002</c:v>
                </c:pt>
                <c:pt idx="106">
                  <c:v>520.49</c:v>
                </c:pt>
                <c:pt idx="107">
                  <c:v>497.839</c:v>
                </c:pt>
                <c:pt idx="108">
                  <c:v>488.69099999999997</c:v>
                </c:pt>
                <c:pt idx="109">
                  <c:v>580.04399999999998</c:v>
                </c:pt>
                <c:pt idx="110">
                  <c:v>547.36599999999999</c:v>
                </c:pt>
                <c:pt idx="111">
                  <c:v>545.48199999999997</c:v>
                </c:pt>
                <c:pt idx="112">
                  <c:v>526.25300000000004</c:v>
                </c:pt>
                <c:pt idx="113">
                  <c:v>482.42599999999999</c:v>
                </c:pt>
                <c:pt idx="114">
                  <c:v>487.72199999999998</c:v>
                </c:pt>
                <c:pt idx="115">
                  <c:v>572.30499999999995</c:v>
                </c:pt>
                <c:pt idx="116">
                  <c:v>605.22199999999998</c:v>
                </c:pt>
                <c:pt idx="117">
                  <c:v>581.39400000000001</c:v>
                </c:pt>
                <c:pt idx="118">
                  <c:v>508.83600000000001</c:v>
                </c:pt>
                <c:pt idx="119">
                  <c:v>541.09100000000001</c:v>
                </c:pt>
                <c:pt idx="120">
                  <c:v>614.16999999999996</c:v>
                </c:pt>
                <c:pt idx="121">
                  <c:v>536.02499999999998</c:v>
                </c:pt>
                <c:pt idx="122">
                  <c:v>554.05600000000004</c:v>
                </c:pt>
                <c:pt idx="123">
                  <c:v>536.17999999999995</c:v>
                </c:pt>
                <c:pt idx="124">
                  <c:v>570.48</c:v>
                </c:pt>
                <c:pt idx="125">
                  <c:v>571.154</c:v>
                </c:pt>
                <c:pt idx="126">
                  <c:v>596.61099999999999</c:v>
                </c:pt>
                <c:pt idx="127">
                  <c:v>636.23800000000006</c:v>
                </c:pt>
                <c:pt idx="128">
                  <c:v>682.41499999999996</c:v>
                </c:pt>
                <c:pt idx="129">
                  <c:v>715.428</c:v>
                </c:pt>
                <c:pt idx="130">
                  <c:v>696.51300000000003</c:v>
                </c:pt>
                <c:pt idx="131">
                  <c:v>798.745</c:v>
                </c:pt>
                <c:pt idx="132">
                  <c:v>800.79200000000003</c:v>
                </c:pt>
                <c:pt idx="133">
                  <c:v>821.43299999999999</c:v>
                </c:pt>
                <c:pt idx="134">
                  <c:v>761.26900000000001</c:v>
                </c:pt>
                <c:pt idx="135">
                  <c:v>608.04899999999998</c:v>
                </c:pt>
                <c:pt idx="136">
                  <c:v>411.74900000000002</c:v>
                </c:pt>
                <c:pt idx="137">
                  <c:v>282.23500000000001</c:v>
                </c:pt>
                <c:pt idx="138">
                  <c:v>227.92599999999999</c:v>
                </c:pt>
                <c:pt idx="139">
                  <c:v>186.322</c:v>
                </c:pt>
                <c:pt idx="140">
                  <c:v>166.535</c:v>
                </c:pt>
                <c:pt idx="141">
                  <c:v>149.66399999999999</c:v>
                </c:pt>
                <c:pt idx="142">
                  <c:v>140.614</c:v>
                </c:pt>
                <c:pt idx="143">
                  <c:v>124.89400000000001</c:v>
                </c:pt>
                <c:pt idx="144">
                  <c:v>114.38</c:v>
                </c:pt>
                <c:pt idx="145">
                  <c:v>101.316</c:v>
                </c:pt>
                <c:pt idx="146">
                  <c:v>93.271000000000001</c:v>
                </c:pt>
                <c:pt idx="147">
                  <c:v>91.796999999999997</c:v>
                </c:pt>
                <c:pt idx="148">
                  <c:v>92.471000000000004</c:v>
                </c:pt>
                <c:pt idx="149">
                  <c:v>92.063000000000002</c:v>
                </c:pt>
                <c:pt idx="150">
                  <c:v>95.028999999999996</c:v>
                </c:pt>
                <c:pt idx="151">
                  <c:v>89.132000000000005</c:v>
                </c:pt>
                <c:pt idx="152">
                  <c:v>86.894000000000005</c:v>
                </c:pt>
                <c:pt idx="153">
                  <c:v>84.11</c:v>
                </c:pt>
                <c:pt idx="154">
                  <c:v>89.807000000000002</c:v>
                </c:pt>
                <c:pt idx="155">
                  <c:v>90.144999999999996</c:v>
                </c:pt>
                <c:pt idx="156">
                  <c:v>83.861999999999995</c:v>
                </c:pt>
                <c:pt idx="157">
                  <c:v>79.186000000000007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Test!$J$32:$L$32</c:f>
              <c:strCache>
                <c:ptCount val="1"/>
                <c:pt idx="0">
                  <c:v>Th7f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0.1894999947398901</c:v>
                </c:pt>
                <c:pt idx="3">
                  <c:v>0.28333332622423768</c:v>
                </c:pt>
                <c:pt idx="4">
                  <c:v>0.37716666818596423</c:v>
                </c:pt>
                <c:pt idx="5">
                  <c:v>0.46066666371189058</c:v>
                </c:pt>
                <c:pt idx="6">
                  <c:v>0.54416665923781693</c:v>
                </c:pt>
                <c:pt idx="7">
                  <c:v>0.62766666524112225</c:v>
                </c:pt>
                <c:pt idx="8">
                  <c:v>0.72483333293348551</c:v>
                </c:pt>
                <c:pt idx="9">
                  <c:v>0.82233332796022296</c:v>
                </c:pt>
                <c:pt idx="10">
                  <c:v>0.91999999713152647</c:v>
                </c:pt>
                <c:pt idx="11">
                  <c:v>1.0173333284910768</c:v>
                </c:pt>
                <c:pt idx="12">
                  <c:v>1.1158333264756948</c:v>
                </c:pt>
                <c:pt idx="13">
                  <c:v>1.2018333293963224</c:v>
                </c:pt>
                <c:pt idx="14">
                  <c:v>1.299666662234813</c:v>
                </c:pt>
                <c:pt idx="15">
                  <c:v>1.3973333314061165</c:v>
                </c:pt>
                <c:pt idx="16">
                  <c:v>1.49500000057742</c:v>
                </c:pt>
                <c:pt idx="17">
                  <c:v>1.5921666682697833</c:v>
                </c:pt>
                <c:pt idx="18">
                  <c:v>1.6893333254847676</c:v>
                </c:pt>
                <c:pt idx="19">
                  <c:v>1.7748333269264549</c:v>
                </c:pt>
                <c:pt idx="20">
                  <c:v>1.8726666597649455</c:v>
                </c:pt>
                <c:pt idx="21">
                  <c:v>1.9700000016018748</c:v>
                </c:pt>
                <c:pt idx="22">
                  <c:v>2.0673333329614252</c:v>
                </c:pt>
                <c:pt idx="23">
                  <c:v>2.1651666657999158</c:v>
                </c:pt>
                <c:pt idx="24">
                  <c:v>2.262166659347713</c:v>
                </c:pt>
                <c:pt idx="25">
                  <c:v>2.3468333319760859</c:v>
                </c:pt>
                <c:pt idx="26">
                  <c:v>2.4441666633356363</c:v>
                </c:pt>
                <c:pt idx="27">
                  <c:v>2.5413333310279995</c:v>
                </c:pt>
                <c:pt idx="28">
                  <c:v>2.6381666609086096</c:v>
                </c:pt>
                <c:pt idx="29">
                  <c:v>2.7351666649337858</c:v>
                </c:pt>
                <c:pt idx="30">
                  <c:v>2.8324999962933362</c:v>
                </c:pt>
                <c:pt idx="31">
                  <c:v>2.9159999918192625</c:v>
                </c:pt>
                <c:pt idx="32">
                  <c:v>3.0009999917820096</c:v>
                </c:pt>
                <c:pt idx="33">
                  <c:v>3.0951666610781103</c:v>
                </c:pt>
                <c:pt idx="34">
                  <c:v>3.1893333303742111</c:v>
                </c:pt>
                <c:pt idx="35">
                  <c:v>3.2831666618585587</c:v>
                </c:pt>
                <c:pt idx="36">
                  <c:v>3.3778333326335996</c:v>
                </c:pt>
                <c:pt idx="37">
                  <c:v>3.4759999928064644</c:v>
                </c:pt>
                <c:pt idx="38">
                  <c:v>3.5704999999143183</c:v>
                </c:pt>
                <c:pt idx="39">
                  <c:v>3.6648333328776062</c:v>
                </c:pt>
                <c:pt idx="40">
                  <c:v>3.7589999916963279</c:v>
                </c:pt>
                <c:pt idx="41">
                  <c:v>3.8533333351369947</c:v>
                </c:pt>
                <c:pt idx="42">
                  <c:v>3.9478333317674696</c:v>
                </c:pt>
                <c:pt idx="43">
                  <c:v>4.0459999919403344</c:v>
                </c:pt>
                <c:pt idx="44">
                  <c:v>4.1296666616108268</c:v>
                </c:pt>
                <c:pt idx="45">
                  <c:v>4.2176666599698365</c:v>
                </c:pt>
                <c:pt idx="46">
                  <c:v>4.3051666673272848</c:v>
                </c:pt>
                <c:pt idx="47">
                  <c:v>4.3925000005401671</c:v>
                </c:pt>
                <c:pt idx="48">
                  <c:v>4.4794999959412962</c:v>
                </c:pt>
                <c:pt idx="49">
                  <c:v>4.5641666580922902</c:v>
                </c:pt>
                <c:pt idx="50">
                  <c:v>4.6583333273883909</c:v>
                </c:pt>
                <c:pt idx="51">
                  <c:v>4.7526666603516787</c:v>
                </c:pt>
                <c:pt idx="52">
                  <c:v>4.8471666674595326</c:v>
                </c:pt>
                <c:pt idx="53">
                  <c:v>4.9413333262782544</c:v>
                </c:pt>
                <c:pt idx="54">
                  <c:v>5.0248333322815597</c:v>
                </c:pt>
                <c:pt idx="55">
                  <c:v>5.1093333307653666</c:v>
                </c:pt>
                <c:pt idx="56">
                  <c:v>5.2043333288747817</c:v>
                </c:pt>
                <c:pt idx="57">
                  <c:v>5.2944999968167394</c:v>
                </c:pt>
                <c:pt idx="58">
                  <c:v>5.3889999934472144</c:v>
                </c:pt>
                <c:pt idx="59">
                  <c:v>5.4833333264105022</c:v>
                </c:pt>
                <c:pt idx="60">
                  <c:v>5.5774999957066029</c:v>
                </c:pt>
                <c:pt idx="61">
                  <c:v>5.6759999936912209</c:v>
                </c:pt>
                <c:pt idx="62">
                  <c:v>5.7696666615083814</c:v>
                </c:pt>
                <c:pt idx="63">
                  <c:v>5.8648333337623626</c:v>
                </c:pt>
                <c:pt idx="64">
                  <c:v>5.9588333289138973</c:v>
                </c:pt>
                <c:pt idx="65">
                  <c:v>6.0528333345428109</c:v>
                </c:pt>
                <c:pt idx="66">
                  <c:v>6.1473333311732858</c:v>
                </c:pt>
                <c:pt idx="67">
                  <c:v>6.2454999913461506</c:v>
                </c:pt>
                <c:pt idx="68">
                  <c:v>6.3326666608918458</c:v>
                </c:pt>
                <c:pt idx="69">
                  <c:v>6.4268333301879466</c:v>
                </c:pt>
                <c:pt idx="70">
                  <c:v>6.5101666620466858</c:v>
                </c:pt>
                <c:pt idx="71">
                  <c:v>6.5941666590515524</c:v>
                </c:pt>
                <c:pt idx="72">
                  <c:v>6.6869999980553985</c:v>
                </c:pt>
                <c:pt idx="73">
                  <c:v>6.7714999965392053</c:v>
                </c:pt>
                <c:pt idx="74">
                  <c:v>6.8583333282731473</c:v>
                </c:pt>
                <c:pt idx="75">
                  <c:v>6.9559999974444509</c:v>
                </c:pt>
                <c:pt idx="76">
                  <c:v>7.0536666666157544</c:v>
                </c:pt>
                <c:pt idx="77">
                  <c:v>7.151499999454245</c:v>
                </c:pt>
                <c:pt idx="78">
                  <c:v>7.2463333338964731</c:v>
                </c:pt>
                <c:pt idx="79">
                  <c:v>7.3326666641514748</c:v>
                </c:pt>
                <c:pt idx="80">
                  <c:v>7.4271666607819498</c:v>
                </c:pt>
                <c:pt idx="81">
                  <c:v>7.5213333300780505</c:v>
                </c:pt>
                <c:pt idx="82">
                  <c:v>7.6048333256039768</c:v>
                </c:pt>
                <c:pt idx="83">
                  <c:v>7.6883333316072822</c:v>
                </c:pt>
                <c:pt idx="84">
                  <c:v>7.7733333315700293</c:v>
                </c:pt>
                <c:pt idx="85">
                  <c:v>7.8566666634287685</c:v>
                </c:pt>
                <c:pt idx="86">
                  <c:v>7.9449999995995313</c:v>
                </c:pt>
                <c:pt idx="87">
                  <c:v>8.0406666628550738</c:v>
                </c:pt>
                <c:pt idx="88">
                  <c:v>8.1306666671298444</c:v>
                </c:pt>
                <c:pt idx="89">
                  <c:v>8.216499995905906</c:v>
                </c:pt>
                <c:pt idx="90">
                  <c:v>8.3146666665561497</c:v>
                </c:pt>
                <c:pt idx="91">
                  <c:v>8.4003333316650242</c:v>
                </c:pt>
                <c:pt idx="92">
                  <c:v>8.498666665982455</c:v>
                </c:pt>
                <c:pt idx="93">
                  <c:v>8.5830000007990748</c:v>
                </c:pt>
                <c:pt idx="94">
                  <c:v>8.6778333247639239</c:v>
                </c:pt>
                <c:pt idx="95">
                  <c:v>8.7721666682045907</c:v>
                </c:pt>
                <c:pt idx="96">
                  <c:v>8.8659999996889383</c:v>
                </c:pt>
                <c:pt idx="97">
                  <c:v>8.9655000006314367</c:v>
                </c:pt>
                <c:pt idx="98">
                  <c:v>9.0599999972619116</c:v>
                </c:pt>
                <c:pt idx="99">
                  <c:v>9.1538333287462592</c:v>
                </c:pt>
                <c:pt idx="100">
                  <c:v>9.2438333330210298</c:v>
                </c:pt>
                <c:pt idx="101">
                  <c:v>9.33283333433792</c:v>
                </c:pt>
                <c:pt idx="102">
                  <c:v>9.427499994635582</c:v>
                </c:pt>
                <c:pt idx="103">
                  <c:v>9.5256666652858257</c:v>
                </c:pt>
                <c:pt idx="104">
                  <c:v>9.6204999997280538</c:v>
                </c:pt>
                <c:pt idx="105">
                  <c:v>9.7149999963585287</c:v>
                </c:pt>
                <c:pt idx="106">
                  <c:v>9.8093333293218166</c:v>
                </c:pt>
                <c:pt idx="107">
                  <c:v>9.9038333259522915</c:v>
                </c:pt>
                <c:pt idx="108">
                  <c:v>9.9983333330601454</c:v>
                </c:pt>
                <c:pt idx="109">
                  <c:v>10.097666659858078</c:v>
                </c:pt>
                <c:pt idx="110">
                  <c:v>10.192333330633119</c:v>
                </c:pt>
                <c:pt idx="111">
                  <c:v>10.286833327263594</c:v>
                </c:pt>
                <c:pt idx="112">
                  <c:v>10.381999999517575</c:v>
                </c:pt>
                <c:pt idx="113">
                  <c:v>10.47649999614805</c:v>
                </c:pt>
                <c:pt idx="114">
                  <c:v>10.559833328006789</c:v>
                </c:pt>
                <c:pt idx="115">
                  <c:v>10.651666664052755</c:v>
                </c:pt>
                <c:pt idx="116">
                  <c:v>10.734999995911494</c:v>
                </c:pt>
                <c:pt idx="117">
                  <c:v>10.820833324687555</c:v>
                </c:pt>
                <c:pt idx="118">
                  <c:v>10.911166666774079</c:v>
                </c:pt>
                <c:pt idx="119">
                  <c:v>11.005499999737367</c:v>
                </c:pt>
                <c:pt idx="120">
                  <c:v>11.099666658556089</c:v>
                </c:pt>
                <c:pt idx="121">
                  <c:v>11.1989999958314</c:v>
                </c:pt>
                <c:pt idx="122">
                  <c:v>11.293333328794688</c:v>
                </c:pt>
                <c:pt idx="123">
                  <c:v>11.382166666444391</c:v>
                </c:pt>
                <c:pt idx="124">
                  <c:v>11.476333325263113</c:v>
                </c:pt>
                <c:pt idx="125">
                  <c:v>11.570666658226401</c:v>
                </c:pt>
                <c:pt idx="126">
                  <c:v>11.654166664229706</c:v>
                </c:pt>
                <c:pt idx="127">
                  <c:v>11.737666659755632</c:v>
                </c:pt>
                <c:pt idx="128">
                  <c:v>11.832833332009614</c:v>
                </c:pt>
                <c:pt idx="129">
                  <c:v>11.926833327161148</c:v>
                </c:pt>
                <c:pt idx="130">
                  <c:v>12.021166660124436</c:v>
                </c:pt>
                <c:pt idx="131">
                  <c:v>12.11566666723229</c:v>
                </c:pt>
                <c:pt idx="132">
                  <c:v>12.210166663862765</c:v>
                </c:pt>
                <c:pt idx="133">
                  <c:v>12.2978333348874</c:v>
                </c:pt>
                <c:pt idx="134">
                  <c:v>12.382333333371207</c:v>
                </c:pt>
                <c:pt idx="135">
                  <c:v>12.476666666334495</c:v>
                </c:pt>
                <c:pt idx="136">
                  <c:v>12.570333334151655</c:v>
                </c:pt>
                <c:pt idx="137">
                  <c:v>12.66383332782425</c:v>
                </c:pt>
                <c:pt idx="138">
                  <c:v>12.758333334932104</c:v>
                </c:pt>
                <c:pt idx="139">
                  <c:v>12.857166660251096</c:v>
                </c:pt>
                <c:pt idx="140">
                  <c:v>12.950833328068256</c:v>
                </c:pt>
                <c:pt idx="141">
                  <c:v>13.044499995885417</c:v>
                </c:pt>
                <c:pt idx="142">
                  <c:v>13.132166666910052</c:v>
                </c:pt>
                <c:pt idx="143">
                  <c:v>13.225666660582647</c:v>
                </c:pt>
                <c:pt idx="144">
                  <c:v>13.319499992066994</c:v>
                </c:pt>
                <c:pt idx="145">
                  <c:v>13.419166667154059</c:v>
                </c:pt>
                <c:pt idx="146">
                  <c:v>13.513500000117347</c:v>
                </c:pt>
                <c:pt idx="147">
                  <c:v>13.607166667934507</c:v>
                </c:pt>
                <c:pt idx="148">
                  <c:v>13.700499997939914</c:v>
                </c:pt>
                <c:pt idx="149">
                  <c:v>13.794499993091449</c:v>
                </c:pt>
                <c:pt idx="150">
                  <c:v>13.88816666090861</c:v>
                </c:pt>
                <c:pt idx="151">
                  <c:v>13.987833325518295</c:v>
                </c:pt>
                <c:pt idx="152">
                  <c:v>14.081333329668269</c:v>
                </c:pt>
                <c:pt idx="153">
                  <c:v>14.174666659673676</c:v>
                </c:pt>
                <c:pt idx="154">
                  <c:v>14.268333327490836</c:v>
                </c:pt>
                <c:pt idx="155">
                  <c:v>14.361999995307997</c:v>
                </c:pt>
                <c:pt idx="156">
                  <c:v>14.45549999945797</c:v>
                </c:pt>
                <c:pt idx="157">
                  <c:v>14.54399999929592</c:v>
                </c:pt>
              </c:numCache>
            </c:numRef>
          </c:xVal>
          <c:yVal>
            <c:numRef>
              <c:f>Meas!$AC$2:$AC$1001</c:f>
              <c:numCache>
                <c:formatCode>General</c:formatCode>
                <c:ptCount val="1000"/>
                <c:pt idx="0">
                  <c:v>20.547000000000001</c:v>
                </c:pt>
                <c:pt idx="1">
                  <c:v>20.547000000000001</c:v>
                </c:pt>
                <c:pt idx="2">
                  <c:v>20.657</c:v>
                </c:pt>
                <c:pt idx="3">
                  <c:v>20.97</c:v>
                </c:pt>
                <c:pt idx="4">
                  <c:v>21.963000000000001</c:v>
                </c:pt>
                <c:pt idx="5">
                  <c:v>22.838000000000001</c:v>
                </c:pt>
                <c:pt idx="6">
                  <c:v>24.038</c:v>
                </c:pt>
                <c:pt idx="7">
                  <c:v>24.984000000000002</c:v>
                </c:pt>
                <c:pt idx="8">
                  <c:v>27.221</c:v>
                </c:pt>
                <c:pt idx="9">
                  <c:v>29.931999999999999</c:v>
                </c:pt>
                <c:pt idx="10">
                  <c:v>31.623000000000001</c:v>
                </c:pt>
                <c:pt idx="11">
                  <c:v>34.314999999999998</c:v>
                </c:pt>
                <c:pt idx="12">
                  <c:v>37.271999999999998</c:v>
                </c:pt>
                <c:pt idx="13">
                  <c:v>40.634</c:v>
                </c:pt>
                <c:pt idx="14">
                  <c:v>45.290999999999997</c:v>
                </c:pt>
                <c:pt idx="15">
                  <c:v>49.5</c:v>
                </c:pt>
                <c:pt idx="16">
                  <c:v>54.933999999999997</c:v>
                </c:pt>
                <c:pt idx="17">
                  <c:v>59.779000000000003</c:v>
                </c:pt>
                <c:pt idx="18">
                  <c:v>64.09</c:v>
                </c:pt>
                <c:pt idx="19">
                  <c:v>71.658000000000001</c:v>
                </c:pt>
                <c:pt idx="20">
                  <c:v>76.724999999999994</c:v>
                </c:pt>
                <c:pt idx="21">
                  <c:v>76.210999999999999</c:v>
                </c:pt>
                <c:pt idx="22">
                  <c:v>76.778000000000006</c:v>
                </c:pt>
                <c:pt idx="23">
                  <c:v>76.477000000000004</c:v>
                </c:pt>
                <c:pt idx="24">
                  <c:v>73.784000000000006</c:v>
                </c:pt>
                <c:pt idx="25">
                  <c:v>71.215000000000003</c:v>
                </c:pt>
                <c:pt idx="26">
                  <c:v>77.167000000000002</c:v>
                </c:pt>
                <c:pt idx="27">
                  <c:v>87.09</c:v>
                </c:pt>
                <c:pt idx="28">
                  <c:v>98.921999999999997</c:v>
                </c:pt>
                <c:pt idx="29">
                  <c:v>128.26499999999999</c:v>
                </c:pt>
                <c:pt idx="30">
                  <c:v>146.489</c:v>
                </c:pt>
                <c:pt idx="31">
                  <c:v>166.59</c:v>
                </c:pt>
                <c:pt idx="32">
                  <c:v>194.37700000000001</c:v>
                </c:pt>
                <c:pt idx="33">
                  <c:v>216.65799999999999</c:v>
                </c:pt>
                <c:pt idx="34">
                  <c:v>230.262</c:v>
                </c:pt>
                <c:pt idx="35">
                  <c:v>234.18199999999999</c:v>
                </c:pt>
                <c:pt idx="36">
                  <c:v>236.42500000000001</c:v>
                </c:pt>
                <c:pt idx="37">
                  <c:v>254.02600000000001</c:v>
                </c:pt>
                <c:pt idx="38">
                  <c:v>252.39400000000001</c:v>
                </c:pt>
                <c:pt idx="39">
                  <c:v>242.94399999999999</c:v>
                </c:pt>
                <c:pt idx="40">
                  <c:v>245.50200000000001</c:v>
                </c:pt>
                <c:pt idx="41">
                  <c:v>233.143</c:v>
                </c:pt>
                <c:pt idx="42">
                  <c:v>233.27</c:v>
                </c:pt>
                <c:pt idx="43">
                  <c:v>233.79900000000001</c:v>
                </c:pt>
                <c:pt idx="44">
                  <c:v>222.191</c:v>
                </c:pt>
                <c:pt idx="45">
                  <c:v>239.36099999999999</c:v>
                </c:pt>
                <c:pt idx="46">
                  <c:v>251.34200000000001</c:v>
                </c:pt>
                <c:pt idx="47">
                  <c:v>259.06</c:v>
                </c:pt>
                <c:pt idx="48">
                  <c:v>255.011</c:v>
                </c:pt>
                <c:pt idx="49">
                  <c:v>243.19</c:v>
                </c:pt>
                <c:pt idx="50">
                  <c:v>252.84700000000001</c:v>
                </c:pt>
                <c:pt idx="51">
                  <c:v>250.554</c:v>
                </c:pt>
                <c:pt idx="52">
                  <c:v>267.40100000000001</c:v>
                </c:pt>
                <c:pt idx="53">
                  <c:v>271.697</c:v>
                </c:pt>
                <c:pt idx="54">
                  <c:v>257.05700000000002</c:v>
                </c:pt>
                <c:pt idx="55">
                  <c:v>286.00200000000001</c:v>
                </c:pt>
                <c:pt idx="56">
                  <c:v>282.41300000000001</c:v>
                </c:pt>
                <c:pt idx="57">
                  <c:v>271.11500000000001</c:v>
                </c:pt>
                <c:pt idx="58">
                  <c:v>278.74099999999999</c:v>
                </c:pt>
                <c:pt idx="59">
                  <c:v>285.14499999999998</c:v>
                </c:pt>
                <c:pt idx="60">
                  <c:v>288.26900000000001</c:v>
                </c:pt>
                <c:pt idx="61">
                  <c:v>275.411</c:v>
                </c:pt>
                <c:pt idx="62">
                  <c:v>288.28699999999998</c:v>
                </c:pt>
                <c:pt idx="63">
                  <c:v>269.93900000000002</c:v>
                </c:pt>
                <c:pt idx="64">
                  <c:v>283.23500000000001</c:v>
                </c:pt>
                <c:pt idx="65">
                  <c:v>296.678</c:v>
                </c:pt>
                <c:pt idx="66">
                  <c:v>325.65800000000002</c:v>
                </c:pt>
                <c:pt idx="67">
                  <c:v>285.52999999999997</c:v>
                </c:pt>
                <c:pt idx="68">
                  <c:v>278.01299999999998</c:v>
                </c:pt>
                <c:pt idx="69">
                  <c:v>288.733</c:v>
                </c:pt>
                <c:pt idx="70">
                  <c:v>301.22199999999998</c:v>
                </c:pt>
                <c:pt idx="71">
                  <c:v>290.404</c:v>
                </c:pt>
                <c:pt idx="72">
                  <c:v>299.31900000000002</c:v>
                </c:pt>
                <c:pt idx="73">
                  <c:v>293.95</c:v>
                </c:pt>
                <c:pt idx="74">
                  <c:v>289.815</c:v>
                </c:pt>
                <c:pt idx="75">
                  <c:v>310.738</c:v>
                </c:pt>
                <c:pt idx="76">
                  <c:v>330.57499999999999</c:v>
                </c:pt>
                <c:pt idx="77">
                  <c:v>358.67200000000003</c:v>
                </c:pt>
                <c:pt idx="78">
                  <c:v>339.30799999999999</c:v>
                </c:pt>
                <c:pt idx="79">
                  <c:v>356.608</c:v>
                </c:pt>
                <c:pt idx="80">
                  <c:v>353.339</c:v>
                </c:pt>
                <c:pt idx="81">
                  <c:v>381.88600000000002</c:v>
                </c:pt>
                <c:pt idx="82">
                  <c:v>439.36099999999999</c:v>
                </c:pt>
                <c:pt idx="83">
                  <c:v>400.923</c:v>
                </c:pt>
                <c:pt idx="84">
                  <c:v>384.37700000000001</c:v>
                </c:pt>
                <c:pt idx="85">
                  <c:v>358.346</c:v>
                </c:pt>
                <c:pt idx="86">
                  <c:v>347.13099999999997</c:v>
                </c:pt>
                <c:pt idx="87">
                  <c:v>348.67899999999997</c:v>
                </c:pt>
                <c:pt idx="88">
                  <c:v>366.71899999999999</c:v>
                </c:pt>
                <c:pt idx="89">
                  <c:v>385.63600000000002</c:v>
                </c:pt>
                <c:pt idx="90">
                  <c:v>375.23</c:v>
                </c:pt>
                <c:pt idx="91">
                  <c:v>445.91800000000001</c:v>
                </c:pt>
                <c:pt idx="92">
                  <c:v>500.45</c:v>
                </c:pt>
                <c:pt idx="93">
                  <c:v>536.17999999999995</c:v>
                </c:pt>
                <c:pt idx="94">
                  <c:v>519.21</c:v>
                </c:pt>
                <c:pt idx="95">
                  <c:v>505.06799999999998</c:v>
                </c:pt>
                <c:pt idx="96">
                  <c:v>504.56599999999997</c:v>
                </c:pt>
                <c:pt idx="97">
                  <c:v>519.58299999999997</c:v>
                </c:pt>
                <c:pt idx="98">
                  <c:v>548.22299999999996</c:v>
                </c:pt>
                <c:pt idx="99">
                  <c:v>526.57399999999996</c:v>
                </c:pt>
                <c:pt idx="100">
                  <c:v>496.77800000000002</c:v>
                </c:pt>
                <c:pt idx="101">
                  <c:v>482.01799999999997</c:v>
                </c:pt>
                <c:pt idx="102">
                  <c:v>479.52600000000001</c:v>
                </c:pt>
                <c:pt idx="103">
                  <c:v>502.22500000000002</c:v>
                </c:pt>
                <c:pt idx="104">
                  <c:v>469.98099999999999</c:v>
                </c:pt>
                <c:pt idx="105">
                  <c:v>499.45</c:v>
                </c:pt>
                <c:pt idx="106">
                  <c:v>536.59500000000003</c:v>
                </c:pt>
                <c:pt idx="107">
                  <c:v>540.28800000000001</c:v>
                </c:pt>
                <c:pt idx="108">
                  <c:v>544.74800000000005</c:v>
                </c:pt>
                <c:pt idx="109">
                  <c:v>585.04499999999996</c:v>
                </c:pt>
                <c:pt idx="110">
                  <c:v>597.84</c:v>
                </c:pt>
                <c:pt idx="111">
                  <c:v>589.40599999999995</c:v>
                </c:pt>
                <c:pt idx="112">
                  <c:v>570.39300000000003</c:v>
                </c:pt>
                <c:pt idx="113">
                  <c:v>538.50699999999995</c:v>
                </c:pt>
                <c:pt idx="114">
                  <c:v>527.024</c:v>
                </c:pt>
                <c:pt idx="115">
                  <c:v>592.13400000000001</c:v>
                </c:pt>
                <c:pt idx="116">
                  <c:v>664.452</c:v>
                </c:pt>
                <c:pt idx="117">
                  <c:v>640.03099999999995</c:v>
                </c:pt>
                <c:pt idx="118">
                  <c:v>612.21</c:v>
                </c:pt>
                <c:pt idx="119">
                  <c:v>645.46699999999998</c:v>
                </c:pt>
                <c:pt idx="120">
                  <c:v>658.14800000000002</c:v>
                </c:pt>
                <c:pt idx="121">
                  <c:v>618.52800000000002</c:v>
                </c:pt>
                <c:pt idx="122">
                  <c:v>617.10400000000004</c:v>
                </c:pt>
                <c:pt idx="123">
                  <c:v>614.76</c:v>
                </c:pt>
                <c:pt idx="124">
                  <c:v>606.66200000000003</c:v>
                </c:pt>
                <c:pt idx="125">
                  <c:v>634.29</c:v>
                </c:pt>
                <c:pt idx="126">
                  <c:v>643.98599999999999</c:v>
                </c:pt>
                <c:pt idx="127">
                  <c:v>691.87300000000005</c:v>
                </c:pt>
                <c:pt idx="128">
                  <c:v>754.71500000000003</c:v>
                </c:pt>
                <c:pt idx="129">
                  <c:v>777.60199999999998</c:v>
                </c:pt>
                <c:pt idx="130">
                  <c:v>789.74599999999998</c:v>
                </c:pt>
                <c:pt idx="131">
                  <c:v>817.71</c:v>
                </c:pt>
                <c:pt idx="132">
                  <c:v>852.404</c:v>
                </c:pt>
                <c:pt idx="133">
                  <c:v>852.98599999999999</c:v>
                </c:pt>
                <c:pt idx="134">
                  <c:v>830.74599999999998</c:v>
                </c:pt>
                <c:pt idx="135">
                  <c:v>731.197</c:v>
                </c:pt>
                <c:pt idx="136">
                  <c:v>516.59699999999998</c:v>
                </c:pt>
                <c:pt idx="137">
                  <c:v>392.73700000000002</c:v>
                </c:pt>
                <c:pt idx="138">
                  <c:v>331.89699999999999</c:v>
                </c:pt>
                <c:pt idx="139">
                  <c:v>292.42899999999997</c:v>
                </c:pt>
                <c:pt idx="140">
                  <c:v>266.45600000000002</c:v>
                </c:pt>
                <c:pt idx="141">
                  <c:v>227.523</c:v>
                </c:pt>
                <c:pt idx="142">
                  <c:v>201.89699999999999</c:v>
                </c:pt>
                <c:pt idx="143">
                  <c:v>198.76400000000001</c:v>
                </c:pt>
                <c:pt idx="144">
                  <c:v>188.387</c:v>
                </c:pt>
                <c:pt idx="145">
                  <c:v>179.113</c:v>
                </c:pt>
                <c:pt idx="146">
                  <c:v>167.345</c:v>
                </c:pt>
                <c:pt idx="147">
                  <c:v>170.309</c:v>
                </c:pt>
                <c:pt idx="148">
                  <c:v>171.24700000000001</c:v>
                </c:pt>
                <c:pt idx="149">
                  <c:v>163.994</c:v>
                </c:pt>
                <c:pt idx="150">
                  <c:v>165.65100000000001</c:v>
                </c:pt>
                <c:pt idx="151">
                  <c:v>161.14699999999999</c:v>
                </c:pt>
                <c:pt idx="152">
                  <c:v>160.26599999999999</c:v>
                </c:pt>
                <c:pt idx="153">
                  <c:v>151.00299999999999</c:v>
                </c:pt>
                <c:pt idx="154">
                  <c:v>152.25</c:v>
                </c:pt>
                <c:pt idx="155">
                  <c:v>147.74799999999999</c:v>
                </c:pt>
                <c:pt idx="156">
                  <c:v>139.30099999999999</c:v>
                </c:pt>
                <c:pt idx="157">
                  <c:v>135.67699999999999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45296"/>
        <c:axId val="462645840"/>
      </c:scatterChart>
      <c:valAx>
        <c:axId val="462645296"/>
        <c:scaling>
          <c:orientation val="minMax"/>
          <c:max val="13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45840"/>
        <c:crosses val="autoZero"/>
        <c:crossBetween val="midCat"/>
        <c:majorUnit val="1"/>
      </c:valAx>
      <c:valAx>
        <c:axId val="462645840"/>
        <c:scaling>
          <c:orientation val="minMax"/>
          <c:max val="120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62645296"/>
        <c:crosses val="autoZero"/>
        <c:crossBetween val="midCat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FF00"/>
  </sheetPr>
  <dimension ref="A1:Z3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5" customHeight="1" x14ac:dyDescent="0.3"/>
  <cols>
    <col min="1" max="1" width="20.6640625" style="16" customWidth="1"/>
    <col min="2" max="2" width="11.5546875" style="17"/>
    <col min="3" max="4" width="11.5546875" style="6"/>
    <col min="5" max="6" width="11.5546875" style="17"/>
    <col min="7" max="7" width="11.5546875" style="6"/>
    <col min="8" max="8" width="11.5546875" style="6" customWidth="1"/>
    <col min="9" max="9" width="11.5546875" style="17" customWidth="1"/>
    <col min="10" max="10" width="11.5546875" style="13"/>
    <col min="11" max="14" width="11.5546875" style="6" customWidth="1"/>
    <col min="15" max="25" width="11.5546875" style="6"/>
    <col min="26" max="26" width="20.6640625" style="6" customWidth="1"/>
    <col min="27" max="16384" width="11.5546875" style="6"/>
  </cols>
  <sheetData>
    <row r="1" spans="1:26" s="5" customFormat="1" ht="30" customHeight="1" thickBot="1" x14ac:dyDescent="0.35">
      <c r="A1" s="28"/>
      <c r="B1" s="29"/>
      <c r="C1" s="29"/>
      <c r="D1" s="52" t="s">
        <v>67</v>
      </c>
      <c r="E1" s="53"/>
      <c r="F1" s="54"/>
      <c r="G1" s="30" t="s">
        <v>68</v>
      </c>
      <c r="H1" s="7">
        <v>14</v>
      </c>
      <c r="I1" s="8">
        <v>32</v>
      </c>
      <c r="J1" s="9"/>
      <c r="K1" s="10"/>
      <c r="L1" s="11"/>
      <c r="M1" s="11"/>
      <c r="N1" s="11"/>
      <c r="O1" s="11"/>
      <c r="P1" s="10"/>
      <c r="Q1" s="6"/>
      <c r="Z1" s="12" t="s">
        <v>6</v>
      </c>
    </row>
    <row r="2" spans="1:26" s="5" customFormat="1" ht="30" customHeight="1" x14ac:dyDescent="0.3">
      <c r="A2" s="28"/>
      <c r="B2" s="31"/>
      <c r="C2" s="32"/>
      <c r="D2" s="33"/>
      <c r="E2" s="34"/>
      <c r="F2" s="33"/>
      <c r="G2" s="32"/>
      <c r="H2" s="35"/>
      <c r="I2" s="36"/>
      <c r="J2" s="9"/>
      <c r="K2" s="10"/>
      <c r="L2" s="11"/>
      <c r="M2" s="11"/>
      <c r="N2" s="11"/>
      <c r="O2" s="11"/>
      <c r="P2" s="10"/>
      <c r="Q2" s="6"/>
    </row>
    <row r="3" spans="1:26" ht="30" customHeight="1" x14ac:dyDescent="0.3">
      <c r="A3" s="29"/>
      <c r="B3" s="56" t="s">
        <v>69</v>
      </c>
      <c r="C3" s="57"/>
      <c r="D3" s="56" t="s">
        <v>69</v>
      </c>
      <c r="E3" s="57"/>
      <c r="F3" s="56" t="s">
        <v>69</v>
      </c>
      <c r="G3" s="57"/>
      <c r="H3" s="56" t="s">
        <v>69</v>
      </c>
      <c r="I3" s="57"/>
      <c r="K3" s="10"/>
      <c r="L3" s="10"/>
      <c r="M3" s="10"/>
      <c r="N3" s="10"/>
      <c r="O3" s="10"/>
      <c r="P3" s="10"/>
    </row>
    <row r="4" spans="1:26" ht="15" customHeight="1" x14ac:dyDescent="0.3">
      <c r="A4" s="27" t="s">
        <v>12</v>
      </c>
      <c r="B4" s="55" t="s">
        <v>5</v>
      </c>
      <c r="C4" s="55"/>
      <c r="D4" s="55"/>
      <c r="E4" s="55"/>
      <c r="F4" s="55" t="s">
        <v>3</v>
      </c>
      <c r="G4" s="55"/>
      <c r="H4" s="55"/>
      <c r="I4" s="55"/>
      <c r="J4" s="25"/>
    </row>
    <row r="5" spans="1:26" ht="15" customHeight="1" x14ac:dyDescent="0.3">
      <c r="A5" s="41" t="s">
        <v>0</v>
      </c>
      <c r="B5" s="26" t="s">
        <v>1</v>
      </c>
      <c r="C5" s="26" t="s">
        <v>2</v>
      </c>
      <c r="D5" s="26" t="s">
        <v>4</v>
      </c>
      <c r="E5" s="26" t="s">
        <v>6</v>
      </c>
      <c r="F5" s="26" t="s">
        <v>1</v>
      </c>
      <c r="G5" s="26" t="s">
        <v>2</v>
      </c>
      <c r="H5" s="26" t="s">
        <v>4</v>
      </c>
      <c r="I5" s="26" t="s">
        <v>6</v>
      </c>
      <c r="J5" s="25"/>
    </row>
    <row r="6" spans="1:26" ht="15" customHeight="1" x14ac:dyDescent="0.3">
      <c r="A6" s="43" t="s">
        <v>36</v>
      </c>
      <c r="B6" s="39">
        <v>420.15671500000002</v>
      </c>
      <c r="C6" s="10" t="s">
        <v>39</v>
      </c>
      <c r="D6" s="14"/>
      <c r="E6" s="15" t="s">
        <v>70</v>
      </c>
      <c r="F6" s="21">
        <v>4.5620838493722937</v>
      </c>
      <c r="G6" s="10" t="s">
        <v>71</v>
      </c>
      <c r="H6" s="14"/>
      <c r="I6" s="15" t="s">
        <v>70</v>
      </c>
      <c r="J6" s="37" t="s">
        <v>36</v>
      </c>
      <c r="K6" s="44" t="s">
        <v>70</v>
      </c>
      <c r="L6" s="38" t="s">
        <v>70</v>
      </c>
      <c r="M6" s="38" t="s">
        <v>36</v>
      </c>
      <c r="N6" s="44" t="s">
        <v>70</v>
      </c>
      <c r="O6" s="38" t="s">
        <v>70</v>
      </c>
    </row>
    <row r="7" spans="1:26" ht="15" customHeight="1" x14ac:dyDescent="0.3">
      <c r="A7" s="43" t="s">
        <v>37</v>
      </c>
      <c r="B7" s="39">
        <v>412.94167700000003</v>
      </c>
      <c r="C7" s="10" t="s">
        <v>39</v>
      </c>
      <c r="D7" s="14"/>
      <c r="E7" s="15" t="s">
        <v>70</v>
      </c>
      <c r="F7" s="21">
        <v>6.8057098320735667</v>
      </c>
      <c r="G7" s="10" t="s">
        <v>71</v>
      </c>
      <c r="H7" s="14"/>
      <c r="I7" s="15" t="s">
        <v>70</v>
      </c>
      <c r="J7" s="37" t="s">
        <v>37</v>
      </c>
      <c r="K7" s="44" t="s">
        <v>70</v>
      </c>
      <c r="L7" s="38" t="s">
        <v>70</v>
      </c>
      <c r="M7" s="38" t="s">
        <v>37</v>
      </c>
      <c r="N7" s="44" t="s">
        <v>70</v>
      </c>
      <c r="O7" s="38" t="s">
        <v>70</v>
      </c>
    </row>
    <row r="8" spans="1:26" ht="15" customHeight="1" x14ac:dyDescent="0.3">
      <c r="A8" s="43" t="s">
        <v>38</v>
      </c>
      <c r="B8" s="39">
        <v>728.17888100000005</v>
      </c>
      <c r="C8" s="10" t="s">
        <v>39</v>
      </c>
      <c r="D8" s="14"/>
      <c r="E8" s="15" t="s">
        <v>70</v>
      </c>
      <c r="F8" s="21">
        <v>8.8653531980080924</v>
      </c>
      <c r="G8" s="10" t="s">
        <v>71</v>
      </c>
      <c r="H8" s="14"/>
      <c r="I8" s="15" t="s">
        <v>70</v>
      </c>
      <c r="J8" s="37" t="s">
        <v>38</v>
      </c>
      <c r="K8" s="44" t="s">
        <v>70</v>
      </c>
      <c r="L8" s="38" t="s">
        <v>70</v>
      </c>
      <c r="M8" s="38" t="s">
        <v>38</v>
      </c>
      <c r="N8" s="44" t="s">
        <v>70</v>
      </c>
      <c r="O8" s="38" t="s">
        <v>70</v>
      </c>
    </row>
    <row r="9" spans="1:26" ht="15" customHeight="1" x14ac:dyDescent="0.3">
      <c r="A9" s="43" t="s">
        <v>44</v>
      </c>
      <c r="B9" s="39">
        <v>1561.2772730000002</v>
      </c>
      <c r="C9" s="10" t="s">
        <v>39</v>
      </c>
      <c r="D9" s="14"/>
      <c r="E9" s="15" t="s">
        <v>70</v>
      </c>
      <c r="F9" s="21">
        <v>20.233146879453749</v>
      </c>
      <c r="G9" s="10" t="s">
        <v>71</v>
      </c>
      <c r="H9" s="14"/>
      <c r="I9" s="15" t="s">
        <v>70</v>
      </c>
      <c r="J9" s="37" t="s">
        <v>44</v>
      </c>
      <c r="K9" s="44" t="s">
        <v>70</v>
      </c>
      <c r="L9" s="38" t="s">
        <v>70</v>
      </c>
      <c r="M9" s="38" t="s">
        <v>44</v>
      </c>
      <c r="N9" s="44" t="s">
        <v>70</v>
      </c>
      <c r="O9" s="38" t="s">
        <v>70</v>
      </c>
    </row>
    <row r="10" spans="1:26" ht="15" customHeight="1" x14ac:dyDescent="0.3">
      <c r="A10" s="43" t="s">
        <v>45</v>
      </c>
      <c r="B10" s="39">
        <v>255.11927300000025</v>
      </c>
      <c r="C10" s="10" t="s">
        <v>39</v>
      </c>
      <c r="D10" s="14"/>
      <c r="E10" s="15" t="s">
        <v>70</v>
      </c>
      <c r="F10" s="21">
        <v>20.233146879453749</v>
      </c>
      <c r="G10" s="10" t="s">
        <v>71</v>
      </c>
      <c r="H10" s="14"/>
      <c r="I10" s="15" t="s">
        <v>70</v>
      </c>
      <c r="J10" s="37" t="s">
        <v>45</v>
      </c>
      <c r="K10" s="44" t="s">
        <v>70</v>
      </c>
      <c r="L10" s="38" t="s">
        <v>70</v>
      </c>
      <c r="M10" s="38" t="s">
        <v>45</v>
      </c>
      <c r="N10" s="44" t="s">
        <v>70</v>
      </c>
      <c r="O10" s="38" t="s">
        <v>70</v>
      </c>
    </row>
    <row r="11" spans="1:26" ht="15" customHeight="1" x14ac:dyDescent="0.3">
      <c r="A11" s="43" t="s">
        <v>58</v>
      </c>
      <c r="B11" s="39">
        <v>-2256.4009890216612</v>
      </c>
      <c r="C11" s="10" t="s">
        <v>59</v>
      </c>
      <c r="D11" s="14"/>
      <c r="E11" s="15" t="s">
        <v>70</v>
      </c>
      <c r="F11" s="21">
        <v>-7106.5138782395479</v>
      </c>
      <c r="G11" s="10" t="s">
        <v>72</v>
      </c>
      <c r="H11" s="14"/>
      <c r="I11" s="15" t="s">
        <v>70</v>
      </c>
      <c r="J11" s="37" t="s">
        <v>58</v>
      </c>
      <c r="K11" s="44" t="s">
        <v>70</v>
      </c>
      <c r="L11" s="38" t="s">
        <v>70</v>
      </c>
      <c r="M11" s="38" t="s">
        <v>58</v>
      </c>
      <c r="N11" s="44" t="s">
        <v>70</v>
      </c>
      <c r="O11" s="38" t="s">
        <v>70</v>
      </c>
    </row>
    <row r="12" spans="1:26" ht="15" customHeight="1" x14ac:dyDescent="0.3">
      <c r="A12" s="43" t="s">
        <v>60</v>
      </c>
      <c r="B12" s="45">
        <v>2.2086345094938626</v>
      </c>
      <c r="C12" s="10" t="s">
        <v>9</v>
      </c>
      <c r="D12" s="14"/>
      <c r="E12" s="15" t="s">
        <v>70</v>
      </c>
      <c r="F12" s="46">
        <v>-12.004901785921804</v>
      </c>
      <c r="G12" s="10" t="s">
        <v>73</v>
      </c>
      <c r="H12" s="14"/>
      <c r="I12" s="15" t="s">
        <v>70</v>
      </c>
      <c r="J12" s="37" t="s">
        <v>60</v>
      </c>
      <c r="K12" s="47" t="s">
        <v>70</v>
      </c>
      <c r="L12" s="38" t="s">
        <v>70</v>
      </c>
      <c r="M12" s="38" t="s">
        <v>60</v>
      </c>
      <c r="N12" s="47" t="s">
        <v>70</v>
      </c>
      <c r="O12" s="38" t="s">
        <v>70</v>
      </c>
    </row>
    <row r="13" spans="1:26" ht="15" customHeight="1" x14ac:dyDescent="0.3">
      <c r="A13" s="43" t="s">
        <v>61</v>
      </c>
      <c r="B13" s="45">
        <v>13.48291812592357</v>
      </c>
      <c r="C13" s="10" t="s">
        <v>9</v>
      </c>
      <c r="D13" s="14"/>
      <c r="E13" s="15" t="s">
        <v>70</v>
      </c>
      <c r="F13" s="46">
        <v>-16.735593365917619</v>
      </c>
      <c r="G13" s="10" t="s">
        <v>73</v>
      </c>
      <c r="H13" s="14"/>
      <c r="I13" s="15" t="s">
        <v>70</v>
      </c>
      <c r="J13" s="37" t="s">
        <v>61</v>
      </c>
      <c r="K13" s="47" t="s">
        <v>70</v>
      </c>
      <c r="L13" s="38" t="s">
        <v>70</v>
      </c>
      <c r="M13" s="38" t="s">
        <v>61</v>
      </c>
      <c r="N13" s="47" t="s">
        <v>70</v>
      </c>
      <c r="O13" s="38" t="s">
        <v>70</v>
      </c>
    </row>
    <row r="14" spans="1:26" ht="15" customHeight="1" x14ac:dyDescent="0.3">
      <c r="A14" s="43" t="s">
        <v>16</v>
      </c>
      <c r="B14" s="45">
        <v>0.54581286712949983</v>
      </c>
      <c r="C14" s="10" t="s">
        <v>9</v>
      </c>
      <c r="D14" s="14"/>
      <c r="E14" s="15" t="s">
        <v>70</v>
      </c>
      <c r="F14" s="46">
        <v>-8.0558361329917059</v>
      </c>
      <c r="G14" s="10" t="s">
        <v>73</v>
      </c>
      <c r="H14" s="14"/>
      <c r="I14" s="15" t="s">
        <v>70</v>
      </c>
      <c r="J14" s="37" t="s">
        <v>16</v>
      </c>
      <c r="K14" s="47" t="s">
        <v>70</v>
      </c>
      <c r="L14" s="38" t="s">
        <v>70</v>
      </c>
      <c r="M14" s="38" t="s">
        <v>16</v>
      </c>
      <c r="N14" s="47" t="s">
        <v>70</v>
      </c>
      <c r="O14" s="38" t="s">
        <v>70</v>
      </c>
    </row>
    <row r="15" spans="1:26" ht="15" customHeight="1" x14ac:dyDescent="0.3">
      <c r="A15" s="43" t="s">
        <v>17</v>
      </c>
      <c r="B15" s="45">
        <v>8.4015841532129603</v>
      </c>
      <c r="C15" s="10" t="s">
        <v>9</v>
      </c>
      <c r="D15" s="14"/>
      <c r="E15" s="15" t="s">
        <v>70</v>
      </c>
      <c r="F15" s="46">
        <v>-16.907986039218226</v>
      </c>
      <c r="G15" s="10" t="s">
        <v>73</v>
      </c>
      <c r="H15" s="14"/>
      <c r="I15" s="15" t="s">
        <v>70</v>
      </c>
      <c r="J15" s="37" t="s">
        <v>17</v>
      </c>
      <c r="K15" s="47" t="s">
        <v>70</v>
      </c>
      <c r="L15" s="38" t="s">
        <v>70</v>
      </c>
      <c r="M15" s="38" t="s">
        <v>17</v>
      </c>
      <c r="N15" s="47" t="s">
        <v>70</v>
      </c>
      <c r="O15" s="38" t="s">
        <v>70</v>
      </c>
    </row>
    <row r="16" spans="1:26" ht="15" customHeight="1" x14ac:dyDescent="0.3">
      <c r="A16" s="43" t="s">
        <v>18</v>
      </c>
      <c r="B16" s="45">
        <v>365.12200000000001</v>
      </c>
      <c r="C16" s="10" t="s">
        <v>8</v>
      </c>
      <c r="D16" s="14"/>
      <c r="E16" s="15" t="s">
        <v>70</v>
      </c>
      <c r="F16" s="46">
        <v>-170.74917372336179</v>
      </c>
      <c r="G16" s="10" t="s">
        <v>74</v>
      </c>
      <c r="H16" s="14"/>
      <c r="I16" s="15" t="s">
        <v>70</v>
      </c>
      <c r="J16" s="37" t="s">
        <v>18</v>
      </c>
      <c r="K16" s="47" t="s">
        <v>70</v>
      </c>
      <c r="L16" s="38" t="s">
        <v>70</v>
      </c>
      <c r="M16" s="38" t="s">
        <v>18</v>
      </c>
      <c r="N16" s="47" t="s">
        <v>70</v>
      </c>
      <c r="O16" s="38" t="s">
        <v>70</v>
      </c>
    </row>
    <row r="17" spans="1:15" ht="15" customHeight="1" x14ac:dyDescent="0.3">
      <c r="A17" s="43" t="s">
        <v>19</v>
      </c>
      <c r="B17" s="45">
        <v>440.46199999999999</v>
      </c>
      <c r="C17" s="10" t="s">
        <v>8</v>
      </c>
      <c r="D17" s="14"/>
      <c r="E17" s="15" t="s">
        <v>70</v>
      </c>
      <c r="F17" s="46">
        <v>-170.92178385001324</v>
      </c>
      <c r="G17" s="10" t="s">
        <v>74</v>
      </c>
      <c r="H17" s="14"/>
      <c r="I17" s="15" t="s">
        <v>70</v>
      </c>
      <c r="J17" s="37" t="s">
        <v>19</v>
      </c>
      <c r="K17" s="47" t="s">
        <v>70</v>
      </c>
      <c r="L17" s="38" t="s">
        <v>70</v>
      </c>
      <c r="M17" s="38" t="s">
        <v>19</v>
      </c>
      <c r="N17" s="47" t="s">
        <v>70</v>
      </c>
      <c r="O17" s="38" t="s">
        <v>70</v>
      </c>
    </row>
    <row r="18" spans="1:15" ht="15" customHeight="1" x14ac:dyDescent="0.3">
      <c r="A18" s="43" t="s">
        <v>20</v>
      </c>
      <c r="B18" s="45">
        <v>274.45999999999998</v>
      </c>
      <c r="C18" s="10" t="s">
        <v>8</v>
      </c>
      <c r="D18" s="14"/>
      <c r="E18" s="15" t="s">
        <v>70</v>
      </c>
      <c r="F18" s="46">
        <v>-179.43541874265907</v>
      </c>
      <c r="G18" s="10" t="s">
        <v>74</v>
      </c>
      <c r="H18" s="14"/>
      <c r="I18" s="15" t="s">
        <v>70</v>
      </c>
      <c r="J18" s="37" t="s">
        <v>20</v>
      </c>
      <c r="K18" s="47" t="s">
        <v>70</v>
      </c>
      <c r="L18" s="38" t="s">
        <v>70</v>
      </c>
      <c r="M18" s="38" t="s">
        <v>20</v>
      </c>
      <c r="N18" s="47" t="s">
        <v>70</v>
      </c>
      <c r="O18" s="38" t="s">
        <v>70</v>
      </c>
    </row>
    <row r="19" spans="1:15" ht="15" customHeight="1" x14ac:dyDescent="0.3">
      <c r="A19" s="43" t="s">
        <v>62</v>
      </c>
      <c r="B19" s="45">
        <v>8.4492173822004855</v>
      </c>
      <c r="C19" s="10" t="s">
        <v>9</v>
      </c>
      <c r="D19" s="14"/>
      <c r="E19" s="15" t="s">
        <v>70</v>
      </c>
      <c r="F19" s="46">
        <v>-4.2475876247902438</v>
      </c>
      <c r="G19" s="10" t="s">
        <v>73</v>
      </c>
      <c r="H19" s="14"/>
      <c r="I19" s="15" t="s">
        <v>70</v>
      </c>
      <c r="J19" s="37" t="s">
        <v>62</v>
      </c>
      <c r="K19" s="47" t="s">
        <v>70</v>
      </c>
      <c r="L19" s="38" t="s">
        <v>70</v>
      </c>
      <c r="M19" s="38" t="s">
        <v>62</v>
      </c>
      <c r="N19" s="47" t="s">
        <v>70</v>
      </c>
      <c r="O19" s="38" t="s">
        <v>70</v>
      </c>
    </row>
    <row r="20" spans="1:15" ht="15" customHeight="1" x14ac:dyDescent="0.3">
      <c r="A20" s="43" t="s">
        <v>63</v>
      </c>
      <c r="B20" s="45">
        <v>7.4349789520157055</v>
      </c>
      <c r="C20" s="10" t="s">
        <v>9</v>
      </c>
      <c r="D20" s="14"/>
      <c r="E20" s="15" t="s">
        <v>70</v>
      </c>
      <c r="F20" s="46">
        <v>-4.7984803640082907</v>
      </c>
      <c r="G20" s="10" t="s">
        <v>73</v>
      </c>
      <c r="H20" s="14"/>
      <c r="I20" s="15" t="s">
        <v>70</v>
      </c>
      <c r="J20" s="37" t="s">
        <v>63</v>
      </c>
      <c r="K20" s="47" t="s">
        <v>70</v>
      </c>
      <c r="L20" s="38" t="s">
        <v>70</v>
      </c>
      <c r="M20" s="38" t="s">
        <v>63</v>
      </c>
      <c r="N20" s="47" t="s">
        <v>70</v>
      </c>
      <c r="O20" s="38" t="s">
        <v>70</v>
      </c>
    </row>
    <row r="21" spans="1:15" ht="15" customHeight="1" x14ac:dyDescent="0.3">
      <c r="A21" s="43" t="s">
        <v>64</v>
      </c>
      <c r="B21" s="45">
        <v>5.9172828423310406</v>
      </c>
      <c r="C21" s="10" t="s">
        <v>9</v>
      </c>
      <c r="D21" s="14"/>
      <c r="E21" s="15" t="s">
        <v>70</v>
      </c>
      <c r="F21" s="46">
        <v>-6.6356499414639272</v>
      </c>
      <c r="G21" s="10" t="s">
        <v>73</v>
      </c>
      <c r="H21" s="14"/>
      <c r="I21" s="15" t="s">
        <v>70</v>
      </c>
      <c r="J21" s="37" t="s">
        <v>64</v>
      </c>
      <c r="K21" s="47" t="s">
        <v>70</v>
      </c>
      <c r="L21" s="38" t="s">
        <v>70</v>
      </c>
      <c r="M21" s="38" t="s">
        <v>64</v>
      </c>
      <c r="N21" s="47" t="s">
        <v>70</v>
      </c>
      <c r="O21" s="38" t="s">
        <v>70</v>
      </c>
    </row>
    <row r="22" spans="1:15" ht="15" customHeight="1" x14ac:dyDescent="0.3">
      <c r="A22" s="43" t="s">
        <v>65</v>
      </c>
      <c r="B22" s="45">
        <v>5.8142683644243789</v>
      </c>
      <c r="C22" s="10" t="s">
        <v>9</v>
      </c>
      <c r="D22" s="14"/>
      <c r="E22" s="15" t="s">
        <v>70</v>
      </c>
      <c r="F22" s="46">
        <v>-5.4847186135072654</v>
      </c>
      <c r="G22" s="10" t="s">
        <v>73</v>
      </c>
      <c r="H22" s="14"/>
      <c r="I22" s="15" t="s">
        <v>70</v>
      </c>
      <c r="J22" s="37" t="s">
        <v>65</v>
      </c>
      <c r="K22" s="47" t="s">
        <v>70</v>
      </c>
      <c r="L22" s="38" t="s">
        <v>70</v>
      </c>
      <c r="M22" s="38" t="s">
        <v>65</v>
      </c>
      <c r="N22" s="47" t="s">
        <v>70</v>
      </c>
      <c r="O22" s="38" t="s">
        <v>70</v>
      </c>
    </row>
    <row r="23" spans="1:15" ht="15" customHeight="1" x14ac:dyDescent="0.3">
      <c r="A23" s="43" t="s">
        <v>21</v>
      </c>
      <c r="B23" s="45">
        <v>214.071</v>
      </c>
      <c r="C23" s="10" t="s">
        <v>8</v>
      </c>
      <c r="D23" s="14"/>
      <c r="E23" s="15" t="s">
        <v>70</v>
      </c>
      <c r="F23" s="46">
        <v>-75.40904908079608</v>
      </c>
      <c r="G23" s="10" t="s">
        <v>74</v>
      </c>
      <c r="H23" s="14"/>
      <c r="I23" s="15" t="s">
        <v>70</v>
      </c>
      <c r="J23" s="37" t="s">
        <v>21</v>
      </c>
      <c r="K23" s="47" t="s">
        <v>70</v>
      </c>
      <c r="L23" s="38" t="s">
        <v>70</v>
      </c>
      <c r="M23" s="38" t="s">
        <v>21</v>
      </c>
      <c r="N23" s="47" t="s">
        <v>70</v>
      </c>
      <c r="O23" s="38" t="s">
        <v>70</v>
      </c>
    </row>
    <row r="24" spans="1:15" ht="15" customHeight="1" x14ac:dyDescent="0.3">
      <c r="A24" s="43" t="s">
        <v>22</v>
      </c>
      <c r="B24" s="45">
        <v>192.49799999999999</v>
      </c>
      <c r="C24" s="10" t="s">
        <v>8</v>
      </c>
      <c r="D24" s="14"/>
      <c r="E24" s="15" t="s">
        <v>70</v>
      </c>
      <c r="F24" s="46">
        <v>-62.844470278301934</v>
      </c>
      <c r="G24" s="10" t="s">
        <v>74</v>
      </c>
      <c r="H24" s="14"/>
      <c r="I24" s="15" t="s">
        <v>70</v>
      </c>
      <c r="J24" s="37" t="s">
        <v>22</v>
      </c>
      <c r="K24" s="47" t="s">
        <v>70</v>
      </c>
      <c r="L24" s="38" t="s">
        <v>70</v>
      </c>
      <c r="M24" s="38" t="s">
        <v>22</v>
      </c>
      <c r="N24" s="47" t="s">
        <v>70</v>
      </c>
      <c r="O24" s="38" t="s">
        <v>70</v>
      </c>
    </row>
    <row r="25" spans="1:15" ht="15" customHeight="1" x14ac:dyDescent="0.3">
      <c r="A25" s="43" t="s">
        <v>23</v>
      </c>
      <c r="B25" s="45">
        <v>30.731999999999999</v>
      </c>
      <c r="C25" s="10" t="s">
        <v>8</v>
      </c>
      <c r="D25" s="14"/>
      <c r="E25" s="15" t="s">
        <v>70</v>
      </c>
      <c r="F25" s="46">
        <v>-26.628708080271565</v>
      </c>
      <c r="G25" s="10" t="s">
        <v>74</v>
      </c>
      <c r="H25" s="14"/>
      <c r="I25" s="15" t="s">
        <v>70</v>
      </c>
      <c r="J25" s="37" t="s">
        <v>23</v>
      </c>
      <c r="K25" s="47" t="s">
        <v>70</v>
      </c>
      <c r="L25" s="38" t="s">
        <v>70</v>
      </c>
      <c r="M25" s="38" t="s">
        <v>23</v>
      </c>
      <c r="N25" s="47" t="s">
        <v>70</v>
      </c>
      <c r="O25" s="38" t="s">
        <v>70</v>
      </c>
    </row>
    <row r="26" spans="1:15" ht="15" customHeight="1" x14ac:dyDescent="0.3">
      <c r="A26" s="43" t="s">
        <v>24</v>
      </c>
      <c r="B26" s="45">
        <v>41.640999999999998</v>
      </c>
      <c r="C26" s="10" t="s">
        <v>8</v>
      </c>
      <c r="D26" s="14"/>
      <c r="E26" s="15" t="s">
        <v>70</v>
      </c>
      <c r="F26" s="46">
        <v>-65.404853823629864</v>
      </c>
      <c r="G26" s="10" t="s">
        <v>74</v>
      </c>
      <c r="H26" s="14"/>
      <c r="I26" s="15" t="s">
        <v>70</v>
      </c>
      <c r="J26" s="37" t="s">
        <v>24</v>
      </c>
      <c r="K26" s="47" t="s">
        <v>70</v>
      </c>
      <c r="L26" s="38" t="s">
        <v>70</v>
      </c>
      <c r="M26" s="38" t="s">
        <v>24</v>
      </c>
      <c r="N26" s="47" t="s">
        <v>70</v>
      </c>
      <c r="O26" s="38" t="s">
        <v>70</v>
      </c>
    </row>
    <row r="27" spans="1:15" ht="15" customHeight="1" x14ac:dyDescent="0.3">
      <c r="A27" s="43" t="s">
        <v>25</v>
      </c>
      <c r="B27" s="45">
        <v>51.709000000000003</v>
      </c>
      <c r="C27" s="10" t="s">
        <v>8</v>
      </c>
      <c r="D27" s="14"/>
      <c r="E27" s="15" t="s">
        <v>70</v>
      </c>
      <c r="F27" s="46">
        <v>-51.475576207298737</v>
      </c>
      <c r="G27" s="10" t="s">
        <v>74</v>
      </c>
      <c r="H27" s="14"/>
      <c r="I27" s="15" t="s">
        <v>70</v>
      </c>
      <c r="J27" s="37" t="s">
        <v>25</v>
      </c>
      <c r="K27" s="47" t="s">
        <v>70</v>
      </c>
      <c r="L27" s="38" t="s">
        <v>70</v>
      </c>
      <c r="M27" s="38" t="s">
        <v>25</v>
      </c>
      <c r="N27" s="47" t="s">
        <v>70</v>
      </c>
      <c r="O27" s="38" t="s">
        <v>70</v>
      </c>
    </row>
    <row r="28" spans="1:15" ht="15" customHeight="1" x14ac:dyDescent="0.3">
      <c r="A28" s="43" t="s">
        <v>26</v>
      </c>
      <c r="B28" s="45">
        <v>59.030999999999999</v>
      </c>
      <c r="C28" s="10" t="s">
        <v>8</v>
      </c>
      <c r="D28" s="14"/>
      <c r="E28" s="15" t="s">
        <v>70</v>
      </c>
      <c r="F28" s="46">
        <v>-29.424632527592451</v>
      </c>
      <c r="G28" s="10" t="s">
        <v>74</v>
      </c>
      <c r="H28" s="14"/>
      <c r="I28" s="15" t="s">
        <v>70</v>
      </c>
      <c r="J28" s="37" t="s">
        <v>26</v>
      </c>
      <c r="K28" s="47" t="s">
        <v>70</v>
      </c>
      <c r="L28" s="38" t="s">
        <v>70</v>
      </c>
      <c r="M28" s="38" t="s">
        <v>26</v>
      </c>
      <c r="N28" s="47" t="s">
        <v>70</v>
      </c>
      <c r="O28" s="38" t="s">
        <v>70</v>
      </c>
    </row>
    <row r="29" spans="1:15" ht="15" customHeight="1" x14ac:dyDescent="0.3">
      <c r="A29" s="43" t="s">
        <v>27</v>
      </c>
      <c r="B29" s="45">
        <v>53.793999999999997</v>
      </c>
      <c r="C29" s="10" t="s">
        <v>8</v>
      </c>
      <c r="D29" s="14"/>
      <c r="E29" s="15" t="s">
        <v>70</v>
      </c>
      <c r="F29" s="46">
        <v>-22.304464803225439</v>
      </c>
      <c r="G29" s="10" t="s">
        <v>74</v>
      </c>
      <c r="H29" s="14"/>
      <c r="I29" s="15" t="s">
        <v>70</v>
      </c>
      <c r="J29" s="37" t="s">
        <v>27</v>
      </c>
      <c r="K29" s="47" t="s">
        <v>70</v>
      </c>
      <c r="L29" s="38" t="s">
        <v>70</v>
      </c>
      <c r="M29" s="38" t="s">
        <v>27</v>
      </c>
      <c r="N29" s="47" t="s">
        <v>70</v>
      </c>
      <c r="O29" s="38" t="s">
        <v>70</v>
      </c>
    </row>
    <row r="30" spans="1:15" ht="15" customHeight="1" x14ac:dyDescent="0.3">
      <c r="A30" s="43" t="s">
        <v>28</v>
      </c>
      <c r="B30" s="45">
        <v>58.442999999999998</v>
      </c>
      <c r="C30" s="10" t="s">
        <v>8</v>
      </c>
      <c r="D30" s="14"/>
      <c r="E30" s="15" t="s">
        <v>70</v>
      </c>
      <c r="F30" s="46">
        <v>-19.713514881302995</v>
      </c>
      <c r="G30" s="10" t="s">
        <v>74</v>
      </c>
      <c r="H30" s="14"/>
      <c r="I30" s="15" t="s">
        <v>70</v>
      </c>
      <c r="J30" s="37" t="s">
        <v>28</v>
      </c>
      <c r="K30" s="47" t="s">
        <v>70</v>
      </c>
      <c r="L30" s="38" t="s">
        <v>70</v>
      </c>
      <c r="M30" s="38" t="s">
        <v>28</v>
      </c>
      <c r="N30" s="47" t="s">
        <v>70</v>
      </c>
      <c r="O30" s="38" t="s">
        <v>70</v>
      </c>
    </row>
    <row r="31" spans="1:15" ht="15" customHeight="1" x14ac:dyDescent="0.3">
      <c r="A31" s="43" t="s">
        <v>29</v>
      </c>
      <c r="B31" s="45">
        <v>79.186000000000007</v>
      </c>
      <c r="C31" s="10" t="s">
        <v>8</v>
      </c>
      <c r="D31" s="14"/>
      <c r="E31" s="15" t="s">
        <v>70</v>
      </c>
      <c r="F31" s="46">
        <v>-17.883128329937939</v>
      </c>
      <c r="G31" s="10" t="s">
        <v>74</v>
      </c>
      <c r="H31" s="14"/>
      <c r="I31" s="15" t="s">
        <v>70</v>
      </c>
      <c r="J31" s="37" t="s">
        <v>29</v>
      </c>
      <c r="K31" s="47" t="s">
        <v>70</v>
      </c>
      <c r="L31" s="38" t="s">
        <v>70</v>
      </c>
      <c r="M31" s="38" t="s">
        <v>29</v>
      </c>
      <c r="N31" s="47" t="s">
        <v>70</v>
      </c>
      <c r="O31" s="38" t="s">
        <v>70</v>
      </c>
    </row>
    <row r="32" spans="1:15" ht="15" customHeight="1" x14ac:dyDescent="0.3">
      <c r="A32" s="43" t="s">
        <v>30</v>
      </c>
      <c r="B32" s="45">
        <v>135.67699999999999</v>
      </c>
      <c r="C32" s="10" t="s">
        <v>8</v>
      </c>
      <c r="D32" s="14"/>
      <c r="E32" s="15" t="s">
        <v>70</v>
      </c>
      <c r="F32" s="46">
        <v>-45.795624227178706</v>
      </c>
      <c r="G32" s="10" t="s">
        <v>74</v>
      </c>
      <c r="H32" s="14"/>
      <c r="I32" s="15" t="s">
        <v>70</v>
      </c>
      <c r="J32" s="37" t="s">
        <v>30</v>
      </c>
      <c r="K32" s="47" t="s">
        <v>70</v>
      </c>
      <c r="L32" s="38" t="s">
        <v>70</v>
      </c>
      <c r="M32" s="38" t="s">
        <v>30</v>
      </c>
      <c r="N32" s="47" t="s">
        <v>70</v>
      </c>
      <c r="O32" s="38" t="s">
        <v>70</v>
      </c>
    </row>
    <row r="33" spans="1:15" ht="15" customHeight="1" x14ac:dyDescent="0.3">
      <c r="A33" s="43" t="s">
        <v>31</v>
      </c>
      <c r="B33" s="45">
        <v>63.787999999999997</v>
      </c>
      <c r="C33" s="10" t="s">
        <v>8</v>
      </c>
      <c r="D33" s="14"/>
      <c r="E33" s="15" t="s">
        <v>70</v>
      </c>
      <c r="F33" s="46">
        <v>12.332633944806382</v>
      </c>
      <c r="G33" s="10" t="s">
        <v>74</v>
      </c>
      <c r="H33" s="14"/>
      <c r="I33" s="15" t="s">
        <v>70</v>
      </c>
      <c r="J33" s="37" t="s">
        <v>31</v>
      </c>
      <c r="K33" s="47" t="s">
        <v>70</v>
      </c>
      <c r="L33" s="38" t="s">
        <v>70</v>
      </c>
      <c r="M33" s="38" t="s">
        <v>31</v>
      </c>
      <c r="N33" s="47" t="s">
        <v>70</v>
      </c>
      <c r="O33" s="38" t="s">
        <v>70</v>
      </c>
    </row>
    <row r="34" spans="1:15" ht="15" customHeight="1" x14ac:dyDescent="0.3">
      <c r="A34" s="43" t="s">
        <v>32</v>
      </c>
      <c r="B34" s="45">
        <v>48.591999999999999</v>
      </c>
      <c r="C34" s="10" t="s">
        <v>8</v>
      </c>
      <c r="D34" s="14"/>
      <c r="E34" s="15" t="s">
        <v>70</v>
      </c>
      <c r="F34" s="46">
        <v>-25.220856734771726</v>
      </c>
      <c r="G34" s="10" t="s">
        <v>74</v>
      </c>
      <c r="H34" s="14"/>
      <c r="I34" s="15" t="s">
        <v>70</v>
      </c>
      <c r="J34" s="37" t="s">
        <v>32</v>
      </c>
      <c r="K34" s="47" t="s">
        <v>70</v>
      </c>
      <c r="L34" s="38" t="s">
        <v>70</v>
      </c>
      <c r="M34" s="38" t="s">
        <v>32</v>
      </c>
      <c r="N34" s="47" t="s">
        <v>70</v>
      </c>
      <c r="O34" s="38" t="s">
        <v>70</v>
      </c>
    </row>
    <row r="35" spans="1:15" ht="15" customHeight="1" x14ac:dyDescent="0.3">
      <c r="A35" s="43" t="s">
        <v>33</v>
      </c>
      <c r="B35" s="45">
        <v>72.881</v>
      </c>
      <c r="C35" s="10" t="s">
        <v>8</v>
      </c>
      <c r="D35" s="14"/>
      <c r="E35" s="15" t="s">
        <v>70</v>
      </c>
      <c r="F35" s="46">
        <v>-32.670062513067812</v>
      </c>
      <c r="G35" s="10" t="s">
        <v>74</v>
      </c>
      <c r="H35" s="14"/>
      <c r="I35" s="15" t="s">
        <v>70</v>
      </c>
      <c r="J35" s="37" t="s">
        <v>33</v>
      </c>
      <c r="K35" s="47" t="s">
        <v>70</v>
      </c>
      <c r="L35" s="38" t="s">
        <v>70</v>
      </c>
      <c r="M35" s="38" t="s">
        <v>33</v>
      </c>
      <c r="N35" s="47" t="s">
        <v>70</v>
      </c>
      <c r="O35" s="38" t="s">
        <v>70</v>
      </c>
    </row>
    <row r="36" spans="1:15" ht="15" customHeight="1" x14ac:dyDescent="0.3">
      <c r="A36" s="43" t="s">
        <v>34</v>
      </c>
      <c r="B36" s="45">
        <v>315.52100000000002</v>
      </c>
      <c r="C36" s="10" t="s">
        <v>8</v>
      </c>
      <c r="D36" s="14"/>
      <c r="E36" s="15" t="s">
        <v>70</v>
      </c>
      <c r="F36" s="46">
        <v>-320.29247417874774</v>
      </c>
      <c r="G36" s="10" t="s">
        <v>74</v>
      </c>
      <c r="H36" s="14"/>
      <c r="I36" s="15" t="s">
        <v>70</v>
      </c>
      <c r="J36" s="37" t="s">
        <v>34</v>
      </c>
      <c r="K36" s="47" t="s">
        <v>70</v>
      </c>
      <c r="L36" s="38" t="s">
        <v>70</v>
      </c>
      <c r="M36" s="38" t="s">
        <v>34</v>
      </c>
      <c r="N36" s="47" t="s">
        <v>70</v>
      </c>
      <c r="O36" s="38" t="s">
        <v>70</v>
      </c>
    </row>
    <row r="37" spans="1:15" ht="15" customHeight="1" x14ac:dyDescent="0.3">
      <c r="A37" s="43" t="s">
        <v>35</v>
      </c>
      <c r="B37" s="45">
        <v>375.78100000000001</v>
      </c>
      <c r="C37" s="10" t="s">
        <v>8</v>
      </c>
      <c r="D37" s="14"/>
      <c r="E37" s="15" t="s">
        <v>70</v>
      </c>
      <c r="F37" s="46">
        <v>112.23434078856387</v>
      </c>
      <c r="G37" s="10" t="s">
        <v>74</v>
      </c>
      <c r="H37" s="14"/>
      <c r="I37" s="15" t="s">
        <v>70</v>
      </c>
      <c r="J37" s="37" t="s">
        <v>35</v>
      </c>
      <c r="K37" s="47" t="s">
        <v>70</v>
      </c>
      <c r="L37" s="38" t="s">
        <v>70</v>
      </c>
      <c r="M37" s="38" t="s">
        <v>35</v>
      </c>
      <c r="N37" s="47" t="s">
        <v>70</v>
      </c>
      <c r="O37" s="38" t="s">
        <v>70</v>
      </c>
    </row>
    <row r="38" spans="1:15" ht="15" customHeight="1" x14ac:dyDescent="0.3">
      <c r="A38" s="42" t="s">
        <v>40</v>
      </c>
      <c r="B38" s="45">
        <v>358.57400000000001</v>
      </c>
      <c r="C38" s="10" t="s">
        <v>8</v>
      </c>
      <c r="D38" s="14"/>
      <c r="E38" s="15" t="s">
        <v>70</v>
      </c>
      <c r="F38" s="46">
        <v>26.614323903050657</v>
      </c>
      <c r="G38" s="10" t="s">
        <v>74</v>
      </c>
      <c r="H38" s="14"/>
      <c r="I38" s="15" t="s">
        <v>70</v>
      </c>
      <c r="J38" s="37" t="s">
        <v>40</v>
      </c>
      <c r="K38" s="47" t="s">
        <v>70</v>
      </c>
      <c r="L38" s="38" t="s">
        <v>70</v>
      </c>
      <c r="M38" s="38" t="s">
        <v>40</v>
      </c>
      <c r="N38" s="47" t="s">
        <v>70</v>
      </c>
      <c r="O38" s="38" t="s">
        <v>70</v>
      </c>
    </row>
  </sheetData>
  <sortState ref="A7:G16">
    <sortCondition ref="A7"/>
  </sortState>
  <mergeCells count="7">
    <mergeCell ref="D1:F1"/>
    <mergeCell ref="B4:E4"/>
    <mergeCell ref="F4:I4"/>
    <mergeCell ref="B3:C3"/>
    <mergeCell ref="D3:E3"/>
    <mergeCell ref="F3:G3"/>
    <mergeCell ref="H3:I3"/>
  </mergeCells>
  <conditionalFormatting sqref="B3:C3">
    <cfRule type="expression" dxfId="6" priority="5">
      <formula>IF($B$2&lt;&gt;"",TRUE,FALSE)</formula>
    </cfRule>
  </conditionalFormatting>
  <conditionalFormatting sqref="D3:E3">
    <cfRule type="expression" dxfId="5" priority="3">
      <formula>IF($D$2&lt;&gt;"",TRUE,FALSE)</formula>
    </cfRule>
  </conditionalFormatting>
  <conditionalFormatting sqref="F3:G3">
    <cfRule type="expression" dxfId="4" priority="2">
      <formula>IF($F$2&lt;&gt;"",TRUE,FALSE)</formula>
    </cfRule>
  </conditionalFormatting>
  <conditionalFormatting sqref="H3:I3">
    <cfRule type="expression" dxfId="3" priority="1">
      <formula>IF($H$2&lt;&gt;"",TRUE,FALSE)</formula>
    </cfRule>
  </conditionalFormatting>
  <conditionalFormatting sqref="D6">
    <cfRule type="dataBar" priority="171">
      <dataBar>
        <cfvo type="num" val="0"/>
        <cfvo type="formula" val="$D$6*$D$6/$B$6"/>
        <color theme="5" tint="0.59999389629810485"/>
      </dataBar>
      <extLst>
        <ext xmlns:x14="http://schemas.microsoft.com/office/spreadsheetml/2009/9/main" uri="{B025F937-C7B1-47D3-B67F-A62EFF666E3E}">
          <x14:id>{A7445EB2-5CC7-4AC8-86EB-1F7D0397CDD0}</x14:id>
        </ext>
      </extLst>
    </cfRule>
  </conditionalFormatting>
  <conditionalFormatting sqref="D7">
    <cfRule type="dataBar" priority="172">
      <dataBar>
        <cfvo type="num" val="0"/>
        <cfvo type="formula" val="$D$7*$D$7/$B$7"/>
        <color theme="5" tint="0.59999389629810485"/>
      </dataBar>
      <extLst>
        <ext xmlns:x14="http://schemas.microsoft.com/office/spreadsheetml/2009/9/main" uri="{B025F937-C7B1-47D3-B67F-A62EFF666E3E}">
          <x14:id>{D7417371-B782-4764-B020-35EE31DC3F49}</x14:id>
        </ext>
      </extLst>
    </cfRule>
  </conditionalFormatting>
  <conditionalFormatting sqref="D8">
    <cfRule type="dataBar" priority="173">
      <dataBar>
        <cfvo type="num" val="0"/>
        <cfvo type="formula" val="$D$8*$D$8/$B$8"/>
        <color theme="5" tint="0.59999389629810485"/>
      </dataBar>
      <extLst>
        <ext xmlns:x14="http://schemas.microsoft.com/office/spreadsheetml/2009/9/main" uri="{B025F937-C7B1-47D3-B67F-A62EFF666E3E}">
          <x14:id>{720BA69D-F692-421B-A0C1-548B81BCEAA9}</x14:id>
        </ext>
      </extLst>
    </cfRule>
  </conditionalFormatting>
  <conditionalFormatting sqref="D16">
    <cfRule type="dataBar" priority="174">
      <dataBar>
        <cfvo type="num" val="0"/>
        <cfvo type="formula" val="$D$16*$D$16/$B$16"/>
        <color theme="5" tint="0.59999389629810485"/>
      </dataBar>
      <extLst>
        <ext xmlns:x14="http://schemas.microsoft.com/office/spreadsheetml/2009/9/main" uri="{B025F937-C7B1-47D3-B67F-A62EFF666E3E}">
          <x14:id>{1E4744FB-26C2-48F2-A95D-0BBE29333C94}</x14:id>
        </ext>
      </extLst>
    </cfRule>
  </conditionalFormatting>
  <conditionalFormatting sqref="D17">
    <cfRule type="dataBar" priority="175">
      <dataBar>
        <cfvo type="num" val="0"/>
        <cfvo type="formula" val="$D$17*$D$17/$B$17"/>
        <color theme="5" tint="0.59999389629810485"/>
      </dataBar>
      <extLst>
        <ext xmlns:x14="http://schemas.microsoft.com/office/spreadsheetml/2009/9/main" uri="{B025F937-C7B1-47D3-B67F-A62EFF666E3E}">
          <x14:id>{9487048D-3210-4C45-972E-BFFC7D16D362}</x14:id>
        </ext>
      </extLst>
    </cfRule>
  </conditionalFormatting>
  <conditionalFormatting sqref="D18">
    <cfRule type="dataBar" priority="176">
      <dataBar>
        <cfvo type="num" val="0"/>
        <cfvo type="formula" val="$D$18*$D$18/$B$18"/>
        <color theme="5" tint="0.59999389629810485"/>
      </dataBar>
      <extLst>
        <ext xmlns:x14="http://schemas.microsoft.com/office/spreadsheetml/2009/9/main" uri="{B025F937-C7B1-47D3-B67F-A62EFF666E3E}">
          <x14:id>{33D3AE8B-FA7E-4387-B87B-7DEA60AB0F47}</x14:id>
        </ext>
      </extLst>
    </cfRule>
  </conditionalFormatting>
  <conditionalFormatting sqref="D23">
    <cfRule type="dataBar" priority="177">
      <dataBar>
        <cfvo type="num" val="0"/>
        <cfvo type="formula" val="$D$23*$D$23/$B$23"/>
        <color theme="5" tint="0.59999389629810485"/>
      </dataBar>
      <extLst>
        <ext xmlns:x14="http://schemas.microsoft.com/office/spreadsheetml/2009/9/main" uri="{B025F937-C7B1-47D3-B67F-A62EFF666E3E}">
          <x14:id>{FA9F7586-A8CD-46E5-AD78-06A4533F88DF}</x14:id>
        </ext>
      </extLst>
    </cfRule>
  </conditionalFormatting>
  <conditionalFormatting sqref="D24">
    <cfRule type="dataBar" priority="178">
      <dataBar>
        <cfvo type="num" val="0"/>
        <cfvo type="formula" val="$D$24*$D$24/$B$24"/>
        <color theme="5" tint="0.59999389629810485"/>
      </dataBar>
      <extLst>
        <ext xmlns:x14="http://schemas.microsoft.com/office/spreadsheetml/2009/9/main" uri="{B025F937-C7B1-47D3-B67F-A62EFF666E3E}">
          <x14:id>{FC046F4C-5B08-4DD4-838B-B110057FB655}</x14:id>
        </ext>
      </extLst>
    </cfRule>
  </conditionalFormatting>
  <conditionalFormatting sqref="D25">
    <cfRule type="dataBar" priority="179">
      <dataBar>
        <cfvo type="num" val="0"/>
        <cfvo type="formula" val="$D$25*$D$25/$B$25"/>
        <color theme="5" tint="0.59999389629810485"/>
      </dataBar>
      <extLst>
        <ext xmlns:x14="http://schemas.microsoft.com/office/spreadsheetml/2009/9/main" uri="{B025F937-C7B1-47D3-B67F-A62EFF666E3E}">
          <x14:id>{6DADA71C-8C55-49C3-A21D-2AAAE96CDF6B}</x14:id>
        </ext>
      </extLst>
    </cfRule>
  </conditionalFormatting>
  <conditionalFormatting sqref="D26">
    <cfRule type="dataBar" priority="180">
      <dataBar>
        <cfvo type="num" val="0"/>
        <cfvo type="formula" val="$D$26*$D$26/$B$26"/>
        <color theme="5" tint="0.59999389629810485"/>
      </dataBar>
      <extLst>
        <ext xmlns:x14="http://schemas.microsoft.com/office/spreadsheetml/2009/9/main" uri="{B025F937-C7B1-47D3-B67F-A62EFF666E3E}">
          <x14:id>{8F746CBD-40C0-49C9-85A7-291687F293F5}</x14:id>
        </ext>
      </extLst>
    </cfRule>
  </conditionalFormatting>
  <conditionalFormatting sqref="D27">
    <cfRule type="dataBar" priority="181">
      <dataBar>
        <cfvo type="num" val="0"/>
        <cfvo type="formula" val="$D$27*$D$27/$B$27"/>
        <color theme="5" tint="0.59999389629810485"/>
      </dataBar>
      <extLst>
        <ext xmlns:x14="http://schemas.microsoft.com/office/spreadsheetml/2009/9/main" uri="{B025F937-C7B1-47D3-B67F-A62EFF666E3E}">
          <x14:id>{14FC215C-0193-4F82-9D30-4C9653FB5909}</x14:id>
        </ext>
      </extLst>
    </cfRule>
  </conditionalFormatting>
  <conditionalFormatting sqref="D28">
    <cfRule type="dataBar" priority="182">
      <dataBar>
        <cfvo type="num" val="0"/>
        <cfvo type="formula" val="$D$28*$D$28/$B$28"/>
        <color theme="5" tint="0.59999389629810485"/>
      </dataBar>
      <extLst>
        <ext xmlns:x14="http://schemas.microsoft.com/office/spreadsheetml/2009/9/main" uri="{B025F937-C7B1-47D3-B67F-A62EFF666E3E}">
          <x14:id>{FBD5F065-95A4-40B4-B2C8-27C53BAAB9E5}</x14:id>
        </ext>
      </extLst>
    </cfRule>
  </conditionalFormatting>
  <conditionalFormatting sqref="D29">
    <cfRule type="dataBar" priority="183">
      <dataBar>
        <cfvo type="num" val="0"/>
        <cfvo type="formula" val="$D$29*$D$29/$B$29"/>
        <color theme="5" tint="0.59999389629810485"/>
      </dataBar>
      <extLst>
        <ext xmlns:x14="http://schemas.microsoft.com/office/spreadsheetml/2009/9/main" uri="{B025F937-C7B1-47D3-B67F-A62EFF666E3E}">
          <x14:id>{87E4BD18-6A73-4866-AE84-A224525872A9}</x14:id>
        </ext>
      </extLst>
    </cfRule>
  </conditionalFormatting>
  <conditionalFormatting sqref="D30">
    <cfRule type="dataBar" priority="184">
      <dataBar>
        <cfvo type="num" val="0"/>
        <cfvo type="formula" val="$D$30*$D$30/$B$30"/>
        <color theme="5" tint="0.59999389629810485"/>
      </dataBar>
      <extLst>
        <ext xmlns:x14="http://schemas.microsoft.com/office/spreadsheetml/2009/9/main" uri="{B025F937-C7B1-47D3-B67F-A62EFF666E3E}">
          <x14:id>{39D2E40F-38A1-480A-A08D-CD56305AB38D}</x14:id>
        </ext>
      </extLst>
    </cfRule>
  </conditionalFormatting>
  <conditionalFormatting sqref="D31">
    <cfRule type="dataBar" priority="185">
      <dataBar>
        <cfvo type="num" val="0"/>
        <cfvo type="formula" val="$D$31*$D$31/$B$31"/>
        <color theme="5" tint="0.59999389629810485"/>
      </dataBar>
      <extLst>
        <ext xmlns:x14="http://schemas.microsoft.com/office/spreadsheetml/2009/9/main" uri="{B025F937-C7B1-47D3-B67F-A62EFF666E3E}">
          <x14:id>{5AA99D49-4C56-4FFE-9DEF-1784B30B98C9}</x14:id>
        </ext>
      </extLst>
    </cfRule>
  </conditionalFormatting>
  <conditionalFormatting sqref="D32">
    <cfRule type="dataBar" priority="186">
      <dataBar>
        <cfvo type="num" val="0"/>
        <cfvo type="formula" val="$D$32*$D$32/$B$32"/>
        <color theme="5" tint="0.59999389629810485"/>
      </dataBar>
      <extLst>
        <ext xmlns:x14="http://schemas.microsoft.com/office/spreadsheetml/2009/9/main" uri="{B025F937-C7B1-47D3-B67F-A62EFF666E3E}">
          <x14:id>{334A8429-A142-497B-AEA4-046CE0E5B077}</x14:id>
        </ext>
      </extLst>
    </cfRule>
  </conditionalFormatting>
  <conditionalFormatting sqref="D33">
    <cfRule type="dataBar" priority="187">
      <dataBar>
        <cfvo type="num" val="0"/>
        <cfvo type="formula" val="$D$33*$D$33/$B$33"/>
        <color theme="5" tint="0.59999389629810485"/>
      </dataBar>
      <extLst>
        <ext xmlns:x14="http://schemas.microsoft.com/office/spreadsheetml/2009/9/main" uri="{B025F937-C7B1-47D3-B67F-A62EFF666E3E}">
          <x14:id>{CB01384A-81B0-4879-AEE4-706FB6169859}</x14:id>
        </ext>
      </extLst>
    </cfRule>
  </conditionalFormatting>
  <conditionalFormatting sqref="D34">
    <cfRule type="dataBar" priority="188">
      <dataBar>
        <cfvo type="num" val="0"/>
        <cfvo type="formula" val="$D$34*$D$34/$B$34"/>
        <color theme="5" tint="0.59999389629810485"/>
      </dataBar>
      <extLst>
        <ext xmlns:x14="http://schemas.microsoft.com/office/spreadsheetml/2009/9/main" uri="{B025F937-C7B1-47D3-B67F-A62EFF666E3E}">
          <x14:id>{D8E3F19A-F91E-4657-B133-A5139AB266ED}</x14:id>
        </ext>
      </extLst>
    </cfRule>
  </conditionalFormatting>
  <conditionalFormatting sqref="D35">
    <cfRule type="dataBar" priority="189">
      <dataBar>
        <cfvo type="num" val="0"/>
        <cfvo type="formula" val="$D$35*$D$35/$B$35"/>
        <color theme="5" tint="0.59999389629810485"/>
      </dataBar>
      <extLst>
        <ext xmlns:x14="http://schemas.microsoft.com/office/spreadsheetml/2009/9/main" uri="{B025F937-C7B1-47D3-B67F-A62EFF666E3E}">
          <x14:id>{C4D17458-D748-4F73-9534-0DC864787507}</x14:id>
        </ext>
      </extLst>
    </cfRule>
  </conditionalFormatting>
  <conditionalFormatting sqref="D36">
    <cfRule type="dataBar" priority="190">
      <dataBar>
        <cfvo type="num" val="0"/>
        <cfvo type="formula" val="$D$36*$D$36/$B$36"/>
        <color theme="5" tint="0.59999389629810485"/>
      </dataBar>
      <extLst>
        <ext xmlns:x14="http://schemas.microsoft.com/office/spreadsheetml/2009/9/main" uri="{B025F937-C7B1-47D3-B67F-A62EFF666E3E}">
          <x14:id>{993144E6-38EF-45FE-BD53-BAD3FDB32732}</x14:id>
        </ext>
      </extLst>
    </cfRule>
  </conditionalFormatting>
  <conditionalFormatting sqref="D37">
    <cfRule type="dataBar" priority="191">
      <dataBar>
        <cfvo type="num" val="0"/>
        <cfvo type="formula" val="$D$37*$D$37/$B$37"/>
        <color theme="5" tint="0.59999389629810485"/>
      </dataBar>
      <extLst>
        <ext xmlns:x14="http://schemas.microsoft.com/office/spreadsheetml/2009/9/main" uri="{B025F937-C7B1-47D3-B67F-A62EFF666E3E}">
          <x14:id>{F1589FBF-050E-4B27-8DAA-404B5B4585E0}</x14:id>
        </ext>
      </extLst>
    </cfRule>
  </conditionalFormatting>
  <conditionalFormatting sqref="D38">
    <cfRule type="dataBar" priority="192">
      <dataBar>
        <cfvo type="num" val="0"/>
        <cfvo type="formula" val="$D$38*$D$38/$B$38"/>
        <color theme="5" tint="0.59999389629810485"/>
      </dataBar>
      <extLst>
        <ext xmlns:x14="http://schemas.microsoft.com/office/spreadsheetml/2009/9/main" uri="{B025F937-C7B1-47D3-B67F-A62EFF666E3E}">
          <x14:id>{D9C05C32-411B-4F6C-AABD-AF741BCEBE8E}</x14:id>
        </ext>
      </extLst>
    </cfRule>
  </conditionalFormatting>
  <conditionalFormatting sqref="H6">
    <cfRule type="dataBar" priority="193">
      <dataBar>
        <cfvo type="num" val="0"/>
        <cfvo type="formula" val="$H$6*$H$6/$F$6"/>
        <color theme="5" tint="0.59999389629810485"/>
      </dataBar>
      <extLst>
        <ext xmlns:x14="http://schemas.microsoft.com/office/spreadsheetml/2009/9/main" uri="{B025F937-C7B1-47D3-B67F-A62EFF666E3E}">
          <x14:id>{B5F2179C-54A3-4ECF-A759-915738926D28}</x14:id>
        </ext>
      </extLst>
    </cfRule>
  </conditionalFormatting>
  <conditionalFormatting sqref="H7">
    <cfRule type="dataBar" priority="194">
      <dataBar>
        <cfvo type="num" val="0"/>
        <cfvo type="formula" val="$H$7*$H$7/$F$7"/>
        <color theme="5" tint="0.59999389629810485"/>
      </dataBar>
      <extLst>
        <ext xmlns:x14="http://schemas.microsoft.com/office/spreadsheetml/2009/9/main" uri="{B025F937-C7B1-47D3-B67F-A62EFF666E3E}">
          <x14:id>{AD9ABDEE-9DC9-4DD7-A53B-45B3C9060B0E}</x14:id>
        </ext>
      </extLst>
    </cfRule>
  </conditionalFormatting>
  <conditionalFormatting sqref="H8">
    <cfRule type="dataBar" priority="195">
      <dataBar>
        <cfvo type="num" val="0"/>
        <cfvo type="formula" val="$H$8*$H$8/$F$8"/>
        <color theme="5" tint="0.59999389629810485"/>
      </dataBar>
      <extLst>
        <ext xmlns:x14="http://schemas.microsoft.com/office/spreadsheetml/2009/9/main" uri="{B025F937-C7B1-47D3-B67F-A62EFF666E3E}">
          <x14:id>{D3A5F956-E625-4F81-A8B8-1A410FFE78A1}</x14:id>
        </ext>
      </extLst>
    </cfRule>
  </conditionalFormatting>
  <conditionalFormatting sqref="H16">
    <cfRule type="dataBar" priority="196">
      <dataBar>
        <cfvo type="num" val="0"/>
        <cfvo type="formula" val="$H$16*$H$16/$F$16"/>
        <color theme="5" tint="0.59999389629810485"/>
      </dataBar>
      <extLst>
        <ext xmlns:x14="http://schemas.microsoft.com/office/spreadsheetml/2009/9/main" uri="{B025F937-C7B1-47D3-B67F-A62EFF666E3E}">
          <x14:id>{1733F621-6526-4CE3-A097-49AEAD8BFB6D}</x14:id>
        </ext>
      </extLst>
    </cfRule>
  </conditionalFormatting>
  <conditionalFormatting sqref="H17">
    <cfRule type="dataBar" priority="197">
      <dataBar>
        <cfvo type="num" val="0"/>
        <cfvo type="formula" val="$H$17*$H$17/$F$17"/>
        <color theme="5" tint="0.59999389629810485"/>
      </dataBar>
      <extLst>
        <ext xmlns:x14="http://schemas.microsoft.com/office/spreadsheetml/2009/9/main" uri="{B025F937-C7B1-47D3-B67F-A62EFF666E3E}">
          <x14:id>{2B3505A1-BEEF-4E90-A398-163EB2E63B7C}</x14:id>
        </ext>
      </extLst>
    </cfRule>
  </conditionalFormatting>
  <conditionalFormatting sqref="H18">
    <cfRule type="dataBar" priority="198">
      <dataBar>
        <cfvo type="num" val="0"/>
        <cfvo type="formula" val="$H$18*$H$18/$F$18"/>
        <color theme="5" tint="0.59999389629810485"/>
      </dataBar>
      <extLst>
        <ext xmlns:x14="http://schemas.microsoft.com/office/spreadsheetml/2009/9/main" uri="{B025F937-C7B1-47D3-B67F-A62EFF666E3E}">
          <x14:id>{16A36E13-D26C-4318-8325-32525344E0A5}</x14:id>
        </ext>
      </extLst>
    </cfRule>
  </conditionalFormatting>
  <conditionalFormatting sqref="H23">
    <cfRule type="dataBar" priority="199">
      <dataBar>
        <cfvo type="num" val="0"/>
        <cfvo type="formula" val="$H$23*$H$23/$F$23"/>
        <color theme="5" tint="0.59999389629810485"/>
      </dataBar>
      <extLst>
        <ext xmlns:x14="http://schemas.microsoft.com/office/spreadsheetml/2009/9/main" uri="{B025F937-C7B1-47D3-B67F-A62EFF666E3E}">
          <x14:id>{658AEEB5-3F95-4B74-885D-12D3C1205E5C}</x14:id>
        </ext>
      </extLst>
    </cfRule>
  </conditionalFormatting>
  <conditionalFormatting sqref="H24">
    <cfRule type="dataBar" priority="200">
      <dataBar>
        <cfvo type="num" val="0"/>
        <cfvo type="formula" val="$H$24*$H$24/$F$24"/>
        <color theme="5" tint="0.59999389629810485"/>
      </dataBar>
      <extLst>
        <ext xmlns:x14="http://schemas.microsoft.com/office/spreadsheetml/2009/9/main" uri="{B025F937-C7B1-47D3-B67F-A62EFF666E3E}">
          <x14:id>{C0C8012C-9291-400A-89D9-B38FE153CBE5}</x14:id>
        </ext>
      </extLst>
    </cfRule>
  </conditionalFormatting>
  <conditionalFormatting sqref="H25">
    <cfRule type="dataBar" priority="201">
      <dataBar>
        <cfvo type="num" val="0"/>
        <cfvo type="formula" val="$H$25*$H$25/$F$25"/>
        <color theme="5" tint="0.59999389629810485"/>
      </dataBar>
      <extLst>
        <ext xmlns:x14="http://schemas.microsoft.com/office/spreadsheetml/2009/9/main" uri="{B025F937-C7B1-47D3-B67F-A62EFF666E3E}">
          <x14:id>{7476FBB2-0217-4B32-B5AD-0CFEE9BB4DD8}</x14:id>
        </ext>
      </extLst>
    </cfRule>
  </conditionalFormatting>
  <conditionalFormatting sqref="H26">
    <cfRule type="dataBar" priority="202">
      <dataBar>
        <cfvo type="num" val="0"/>
        <cfvo type="formula" val="$H$26*$H$26/$F$26"/>
        <color theme="5" tint="0.59999389629810485"/>
      </dataBar>
      <extLst>
        <ext xmlns:x14="http://schemas.microsoft.com/office/spreadsheetml/2009/9/main" uri="{B025F937-C7B1-47D3-B67F-A62EFF666E3E}">
          <x14:id>{D1831936-FED5-41C3-913E-32B5441A0E2D}</x14:id>
        </ext>
      </extLst>
    </cfRule>
  </conditionalFormatting>
  <conditionalFormatting sqref="H27">
    <cfRule type="dataBar" priority="203">
      <dataBar>
        <cfvo type="num" val="0"/>
        <cfvo type="formula" val="$H$27*$H$27/$F$27"/>
        <color theme="5" tint="0.59999389629810485"/>
      </dataBar>
      <extLst>
        <ext xmlns:x14="http://schemas.microsoft.com/office/spreadsheetml/2009/9/main" uri="{B025F937-C7B1-47D3-B67F-A62EFF666E3E}">
          <x14:id>{94F28D8A-E368-4121-A348-1A1FF783A47C}</x14:id>
        </ext>
      </extLst>
    </cfRule>
  </conditionalFormatting>
  <conditionalFormatting sqref="H28">
    <cfRule type="dataBar" priority="204">
      <dataBar>
        <cfvo type="num" val="0"/>
        <cfvo type="formula" val="$H$28*$H$28/$F$28"/>
        <color theme="5" tint="0.59999389629810485"/>
      </dataBar>
      <extLst>
        <ext xmlns:x14="http://schemas.microsoft.com/office/spreadsheetml/2009/9/main" uri="{B025F937-C7B1-47D3-B67F-A62EFF666E3E}">
          <x14:id>{694F12DB-0CEC-486E-B1DC-8848B2AD6CF0}</x14:id>
        </ext>
      </extLst>
    </cfRule>
  </conditionalFormatting>
  <conditionalFormatting sqref="H29">
    <cfRule type="dataBar" priority="205">
      <dataBar>
        <cfvo type="num" val="0"/>
        <cfvo type="formula" val="$H$29*$H$29/$F$29"/>
        <color theme="5" tint="0.59999389629810485"/>
      </dataBar>
      <extLst>
        <ext xmlns:x14="http://schemas.microsoft.com/office/spreadsheetml/2009/9/main" uri="{B025F937-C7B1-47D3-B67F-A62EFF666E3E}">
          <x14:id>{1C14CF7A-423F-47EC-9455-FE85857ABE1A}</x14:id>
        </ext>
      </extLst>
    </cfRule>
  </conditionalFormatting>
  <conditionalFormatting sqref="H30">
    <cfRule type="dataBar" priority="206">
      <dataBar>
        <cfvo type="num" val="0"/>
        <cfvo type="formula" val="$H$30*$H$30/$F$30"/>
        <color theme="5" tint="0.59999389629810485"/>
      </dataBar>
      <extLst>
        <ext xmlns:x14="http://schemas.microsoft.com/office/spreadsheetml/2009/9/main" uri="{B025F937-C7B1-47D3-B67F-A62EFF666E3E}">
          <x14:id>{D6A6F124-FCF6-4232-8BC6-767E0FF69958}</x14:id>
        </ext>
      </extLst>
    </cfRule>
  </conditionalFormatting>
  <conditionalFormatting sqref="H31">
    <cfRule type="dataBar" priority="207">
      <dataBar>
        <cfvo type="num" val="0"/>
        <cfvo type="formula" val="$H$31*$H$31/$F$31"/>
        <color theme="5" tint="0.59999389629810485"/>
      </dataBar>
      <extLst>
        <ext xmlns:x14="http://schemas.microsoft.com/office/spreadsheetml/2009/9/main" uri="{B025F937-C7B1-47D3-B67F-A62EFF666E3E}">
          <x14:id>{67D6295F-6D1B-4C35-9A67-3044ED6BE59A}</x14:id>
        </ext>
      </extLst>
    </cfRule>
  </conditionalFormatting>
  <conditionalFormatting sqref="H32">
    <cfRule type="dataBar" priority="208">
      <dataBar>
        <cfvo type="num" val="0"/>
        <cfvo type="formula" val="$H$32*$H$32/$F$32"/>
        <color theme="5" tint="0.59999389629810485"/>
      </dataBar>
      <extLst>
        <ext xmlns:x14="http://schemas.microsoft.com/office/spreadsheetml/2009/9/main" uri="{B025F937-C7B1-47D3-B67F-A62EFF666E3E}">
          <x14:id>{4DC7D5E1-9CCF-4726-BF3A-E96E9815D90B}</x14:id>
        </ext>
      </extLst>
    </cfRule>
  </conditionalFormatting>
  <conditionalFormatting sqref="H33">
    <cfRule type="dataBar" priority="209">
      <dataBar>
        <cfvo type="num" val="0"/>
        <cfvo type="formula" val="$H$33*$H$33/$F$33"/>
        <color theme="5" tint="0.59999389629810485"/>
      </dataBar>
      <extLst>
        <ext xmlns:x14="http://schemas.microsoft.com/office/spreadsheetml/2009/9/main" uri="{B025F937-C7B1-47D3-B67F-A62EFF666E3E}">
          <x14:id>{E90DACF6-ECA8-43F8-B84B-F35C36184A24}</x14:id>
        </ext>
      </extLst>
    </cfRule>
  </conditionalFormatting>
  <conditionalFormatting sqref="H34">
    <cfRule type="dataBar" priority="210">
      <dataBar>
        <cfvo type="num" val="0"/>
        <cfvo type="formula" val="$H$34*$H$34/$F$34"/>
        <color theme="5" tint="0.59999389629810485"/>
      </dataBar>
      <extLst>
        <ext xmlns:x14="http://schemas.microsoft.com/office/spreadsheetml/2009/9/main" uri="{B025F937-C7B1-47D3-B67F-A62EFF666E3E}">
          <x14:id>{1A8E544B-69EC-468E-BE95-5387F7105280}</x14:id>
        </ext>
      </extLst>
    </cfRule>
  </conditionalFormatting>
  <conditionalFormatting sqref="H35">
    <cfRule type="dataBar" priority="211">
      <dataBar>
        <cfvo type="num" val="0"/>
        <cfvo type="formula" val="$H$35*$H$35/$F$35"/>
        <color theme="5" tint="0.59999389629810485"/>
      </dataBar>
      <extLst>
        <ext xmlns:x14="http://schemas.microsoft.com/office/spreadsheetml/2009/9/main" uri="{B025F937-C7B1-47D3-B67F-A62EFF666E3E}">
          <x14:id>{159D251D-E50E-4735-8385-60281EE516A2}</x14:id>
        </ext>
      </extLst>
    </cfRule>
  </conditionalFormatting>
  <conditionalFormatting sqref="H36">
    <cfRule type="dataBar" priority="212">
      <dataBar>
        <cfvo type="num" val="0"/>
        <cfvo type="formula" val="$H$36*$H$36/$F$36"/>
        <color theme="5" tint="0.59999389629810485"/>
      </dataBar>
      <extLst>
        <ext xmlns:x14="http://schemas.microsoft.com/office/spreadsheetml/2009/9/main" uri="{B025F937-C7B1-47D3-B67F-A62EFF666E3E}">
          <x14:id>{08EAE02E-26CB-4A10-B1BF-30821B8B1878}</x14:id>
        </ext>
      </extLst>
    </cfRule>
  </conditionalFormatting>
  <conditionalFormatting sqref="H37">
    <cfRule type="dataBar" priority="213">
      <dataBar>
        <cfvo type="num" val="0"/>
        <cfvo type="formula" val="$H$37*$H$37/$F$37"/>
        <color theme="5" tint="0.59999389629810485"/>
      </dataBar>
      <extLst>
        <ext xmlns:x14="http://schemas.microsoft.com/office/spreadsheetml/2009/9/main" uri="{B025F937-C7B1-47D3-B67F-A62EFF666E3E}">
          <x14:id>{8EA6DBC1-4DE6-403C-801C-5CF63A72B7BA}</x14:id>
        </ext>
      </extLst>
    </cfRule>
  </conditionalFormatting>
  <conditionalFormatting sqref="H38">
    <cfRule type="dataBar" priority="214">
      <dataBar>
        <cfvo type="num" val="0"/>
        <cfvo type="formula" val="$H$38*$H$38/$F$38"/>
        <color theme="5" tint="0.59999389629810485"/>
      </dataBar>
      <extLst>
        <ext xmlns:x14="http://schemas.microsoft.com/office/spreadsheetml/2009/9/main" uri="{B025F937-C7B1-47D3-B67F-A62EFF666E3E}">
          <x14:id>{7A0DF7A4-11B4-4F12-A43E-EF7F7062F451}</x14:id>
        </ext>
      </extLst>
    </cfRule>
  </conditionalFormatting>
  <conditionalFormatting sqref="D9">
    <cfRule type="dataBar" priority="215">
      <dataBar>
        <cfvo type="num" val="0"/>
        <cfvo type="formula" val="$D$9*$D$9/$B$9"/>
        <color theme="5" tint="0.59999389629810485"/>
      </dataBar>
      <extLst>
        <ext xmlns:x14="http://schemas.microsoft.com/office/spreadsheetml/2009/9/main" uri="{B025F937-C7B1-47D3-B67F-A62EFF666E3E}">
          <x14:id>{C21766A3-434F-4DBF-AD69-BA6805B4AF1F}</x14:id>
        </ext>
      </extLst>
    </cfRule>
  </conditionalFormatting>
  <conditionalFormatting sqref="H9">
    <cfRule type="dataBar" priority="216">
      <dataBar>
        <cfvo type="num" val="0"/>
        <cfvo type="formula" val="$H$9*$H$9/$F$9"/>
        <color theme="5" tint="0.59999389629810485"/>
      </dataBar>
      <extLst>
        <ext xmlns:x14="http://schemas.microsoft.com/office/spreadsheetml/2009/9/main" uri="{B025F937-C7B1-47D3-B67F-A62EFF666E3E}">
          <x14:id>{F6EFEE73-F378-4750-9A8D-5323A9FE44D3}</x14:id>
        </ext>
      </extLst>
    </cfRule>
  </conditionalFormatting>
  <conditionalFormatting sqref="D10">
    <cfRule type="dataBar" priority="217">
      <dataBar>
        <cfvo type="num" val="0"/>
        <cfvo type="formula" val="$D$10*$D$10/$B$10"/>
        <color theme="5" tint="0.59999389629810485"/>
      </dataBar>
      <extLst>
        <ext xmlns:x14="http://schemas.microsoft.com/office/spreadsheetml/2009/9/main" uri="{B025F937-C7B1-47D3-B67F-A62EFF666E3E}">
          <x14:id>{1AE9A89C-5932-4B89-A97C-846A263A5FD3}</x14:id>
        </ext>
      </extLst>
    </cfRule>
  </conditionalFormatting>
  <conditionalFormatting sqref="H10">
    <cfRule type="dataBar" priority="218">
      <dataBar>
        <cfvo type="num" val="0"/>
        <cfvo type="formula" val="$H$10*$H$10/$F$10"/>
        <color theme="5" tint="0.59999389629810485"/>
      </dataBar>
      <extLst>
        <ext xmlns:x14="http://schemas.microsoft.com/office/spreadsheetml/2009/9/main" uri="{B025F937-C7B1-47D3-B67F-A62EFF666E3E}">
          <x14:id>{3DCFEE77-D1DE-4499-B382-1F76E21068A5}</x14:id>
        </ext>
      </extLst>
    </cfRule>
  </conditionalFormatting>
  <conditionalFormatting sqref="D11">
    <cfRule type="dataBar" priority="219">
      <dataBar>
        <cfvo type="num" val="0"/>
        <cfvo type="formula" val="$D$11*$D$11/$B$11"/>
        <color theme="5" tint="0.59999389629810485"/>
      </dataBar>
      <extLst>
        <ext xmlns:x14="http://schemas.microsoft.com/office/spreadsheetml/2009/9/main" uri="{B025F937-C7B1-47D3-B67F-A62EFF666E3E}">
          <x14:id>{D2B8DFA2-B712-4003-9D56-8A8198F68A93}</x14:id>
        </ext>
      </extLst>
    </cfRule>
  </conditionalFormatting>
  <conditionalFormatting sqref="H11">
    <cfRule type="dataBar" priority="220">
      <dataBar>
        <cfvo type="num" val="0"/>
        <cfvo type="formula" val="$H$11*$H$11/$F$11"/>
        <color theme="5" tint="0.59999389629810485"/>
      </dataBar>
      <extLst>
        <ext xmlns:x14="http://schemas.microsoft.com/office/spreadsheetml/2009/9/main" uri="{B025F937-C7B1-47D3-B67F-A62EFF666E3E}">
          <x14:id>{DD82F822-B4EB-4C66-837F-93F2FC765128}</x14:id>
        </ext>
      </extLst>
    </cfRule>
  </conditionalFormatting>
  <conditionalFormatting sqref="D12">
    <cfRule type="dataBar" priority="221">
      <dataBar>
        <cfvo type="num" val="0"/>
        <cfvo type="formula" val="$D$12*$D$12/$B$12"/>
        <color theme="5" tint="0.59999389629810485"/>
      </dataBar>
      <extLst>
        <ext xmlns:x14="http://schemas.microsoft.com/office/spreadsheetml/2009/9/main" uri="{B025F937-C7B1-47D3-B67F-A62EFF666E3E}">
          <x14:id>{7ECC9854-8842-41B9-BFE9-8D7B2E8D5DC4}</x14:id>
        </ext>
      </extLst>
    </cfRule>
  </conditionalFormatting>
  <conditionalFormatting sqref="H12">
    <cfRule type="dataBar" priority="222">
      <dataBar>
        <cfvo type="num" val="0"/>
        <cfvo type="formula" val="$H$12*$H$12/$F$12"/>
        <color theme="5" tint="0.59999389629810485"/>
      </dataBar>
      <extLst>
        <ext xmlns:x14="http://schemas.microsoft.com/office/spreadsheetml/2009/9/main" uri="{B025F937-C7B1-47D3-B67F-A62EFF666E3E}">
          <x14:id>{90A4FC10-2E88-45C6-8EB7-A4BF926D2D46}</x14:id>
        </ext>
      </extLst>
    </cfRule>
  </conditionalFormatting>
  <conditionalFormatting sqref="D13">
    <cfRule type="dataBar" priority="223">
      <dataBar>
        <cfvo type="num" val="0"/>
        <cfvo type="formula" val="$D$13*$D$13/$B$13"/>
        <color theme="5" tint="0.59999389629810485"/>
      </dataBar>
      <extLst>
        <ext xmlns:x14="http://schemas.microsoft.com/office/spreadsheetml/2009/9/main" uri="{B025F937-C7B1-47D3-B67F-A62EFF666E3E}">
          <x14:id>{9E0FFCF5-C264-4CA8-91D6-CA1F9C389E43}</x14:id>
        </ext>
      </extLst>
    </cfRule>
  </conditionalFormatting>
  <conditionalFormatting sqref="H13">
    <cfRule type="dataBar" priority="224">
      <dataBar>
        <cfvo type="num" val="0"/>
        <cfvo type="formula" val="$H$13*$H$13/$F$13"/>
        <color theme="5" tint="0.59999389629810485"/>
      </dataBar>
      <extLst>
        <ext xmlns:x14="http://schemas.microsoft.com/office/spreadsheetml/2009/9/main" uri="{B025F937-C7B1-47D3-B67F-A62EFF666E3E}">
          <x14:id>{AF296F2F-7742-40E6-83B0-BF15470948EC}</x14:id>
        </ext>
      </extLst>
    </cfRule>
  </conditionalFormatting>
  <conditionalFormatting sqref="D14">
    <cfRule type="dataBar" priority="225">
      <dataBar>
        <cfvo type="num" val="0"/>
        <cfvo type="formula" val="$D$14*$D$14/$B$14"/>
        <color theme="5" tint="0.59999389629810485"/>
      </dataBar>
      <extLst>
        <ext xmlns:x14="http://schemas.microsoft.com/office/spreadsheetml/2009/9/main" uri="{B025F937-C7B1-47D3-B67F-A62EFF666E3E}">
          <x14:id>{C1390BCD-1246-45A2-85CC-9AD0268F8185}</x14:id>
        </ext>
      </extLst>
    </cfRule>
  </conditionalFormatting>
  <conditionalFormatting sqref="H14">
    <cfRule type="dataBar" priority="226">
      <dataBar>
        <cfvo type="num" val="0"/>
        <cfvo type="formula" val="$H$14*$H$14/$F$14"/>
        <color theme="5" tint="0.59999389629810485"/>
      </dataBar>
      <extLst>
        <ext xmlns:x14="http://schemas.microsoft.com/office/spreadsheetml/2009/9/main" uri="{B025F937-C7B1-47D3-B67F-A62EFF666E3E}">
          <x14:id>{57CD69DB-FDB8-40E1-8697-0CFDB4DFB157}</x14:id>
        </ext>
      </extLst>
    </cfRule>
  </conditionalFormatting>
  <conditionalFormatting sqref="D15">
    <cfRule type="dataBar" priority="227">
      <dataBar>
        <cfvo type="num" val="0"/>
        <cfvo type="formula" val="$D$15*$D$15/$B$15"/>
        <color theme="5" tint="0.59999389629810485"/>
      </dataBar>
      <extLst>
        <ext xmlns:x14="http://schemas.microsoft.com/office/spreadsheetml/2009/9/main" uri="{B025F937-C7B1-47D3-B67F-A62EFF666E3E}">
          <x14:id>{2B10518E-9220-441E-B8C3-DF11E36BF734}</x14:id>
        </ext>
      </extLst>
    </cfRule>
  </conditionalFormatting>
  <conditionalFormatting sqref="H15">
    <cfRule type="dataBar" priority="228">
      <dataBar>
        <cfvo type="num" val="0"/>
        <cfvo type="formula" val="$H$15*$H$15/$F$15"/>
        <color theme="5" tint="0.59999389629810485"/>
      </dataBar>
      <extLst>
        <ext xmlns:x14="http://schemas.microsoft.com/office/spreadsheetml/2009/9/main" uri="{B025F937-C7B1-47D3-B67F-A62EFF666E3E}">
          <x14:id>{D1DD59F8-D2D7-4B25-B49A-B67130750B4E}</x14:id>
        </ext>
      </extLst>
    </cfRule>
  </conditionalFormatting>
  <conditionalFormatting sqref="D19">
    <cfRule type="dataBar" priority="229">
      <dataBar>
        <cfvo type="num" val="0"/>
        <cfvo type="formula" val="$D$19*$D$19/$B$19"/>
        <color theme="5" tint="0.59999389629810485"/>
      </dataBar>
      <extLst>
        <ext xmlns:x14="http://schemas.microsoft.com/office/spreadsheetml/2009/9/main" uri="{B025F937-C7B1-47D3-B67F-A62EFF666E3E}">
          <x14:id>{6B4082E2-B57E-4AEE-AAD6-4002FE1A840D}</x14:id>
        </ext>
      </extLst>
    </cfRule>
  </conditionalFormatting>
  <conditionalFormatting sqref="H19">
    <cfRule type="dataBar" priority="230">
      <dataBar>
        <cfvo type="num" val="0"/>
        <cfvo type="formula" val="$H$19*$H$19/$F$19"/>
        <color theme="5" tint="0.59999389629810485"/>
      </dataBar>
      <extLst>
        <ext xmlns:x14="http://schemas.microsoft.com/office/spreadsheetml/2009/9/main" uri="{B025F937-C7B1-47D3-B67F-A62EFF666E3E}">
          <x14:id>{2700B134-EF19-430D-9A0C-96DDD799D7AE}</x14:id>
        </ext>
      </extLst>
    </cfRule>
  </conditionalFormatting>
  <conditionalFormatting sqref="D20">
    <cfRule type="dataBar" priority="231">
      <dataBar>
        <cfvo type="num" val="0"/>
        <cfvo type="formula" val="$D$20*$D$20/$B$20"/>
        <color theme="5" tint="0.59999389629810485"/>
      </dataBar>
      <extLst>
        <ext xmlns:x14="http://schemas.microsoft.com/office/spreadsheetml/2009/9/main" uri="{B025F937-C7B1-47D3-B67F-A62EFF666E3E}">
          <x14:id>{D6DDDEBC-6305-464C-89DD-B2642C2E47E3}</x14:id>
        </ext>
      </extLst>
    </cfRule>
  </conditionalFormatting>
  <conditionalFormatting sqref="H20">
    <cfRule type="dataBar" priority="232">
      <dataBar>
        <cfvo type="num" val="0"/>
        <cfvo type="formula" val="$H$20*$H$20/$F$20"/>
        <color theme="5" tint="0.59999389629810485"/>
      </dataBar>
      <extLst>
        <ext xmlns:x14="http://schemas.microsoft.com/office/spreadsheetml/2009/9/main" uri="{B025F937-C7B1-47D3-B67F-A62EFF666E3E}">
          <x14:id>{DF1035B5-3605-4A05-A4A2-9D0F794A5D14}</x14:id>
        </ext>
      </extLst>
    </cfRule>
  </conditionalFormatting>
  <conditionalFormatting sqref="D21">
    <cfRule type="dataBar" priority="233">
      <dataBar>
        <cfvo type="num" val="0"/>
        <cfvo type="formula" val="$D$21*$D$21/$B$21"/>
        <color theme="5" tint="0.59999389629810485"/>
      </dataBar>
      <extLst>
        <ext xmlns:x14="http://schemas.microsoft.com/office/spreadsheetml/2009/9/main" uri="{B025F937-C7B1-47D3-B67F-A62EFF666E3E}">
          <x14:id>{56E2D972-7816-483C-8023-38FA361717E4}</x14:id>
        </ext>
      </extLst>
    </cfRule>
  </conditionalFormatting>
  <conditionalFormatting sqref="H21">
    <cfRule type="dataBar" priority="234">
      <dataBar>
        <cfvo type="num" val="0"/>
        <cfvo type="formula" val="$H$21*$H$21/$F$21"/>
        <color theme="5" tint="0.59999389629810485"/>
      </dataBar>
      <extLst>
        <ext xmlns:x14="http://schemas.microsoft.com/office/spreadsheetml/2009/9/main" uri="{B025F937-C7B1-47D3-B67F-A62EFF666E3E}">
          <x14:id>{86271857-FD20-4A3D-836E-2BBE85F2536E}</x14:id>
        </ext>
      </extLst>
    </cfRule>
  </conditionalFormatting>
  <conditionalFormatting sqref="D22">
    <cfRule type="dataBar" priority="235">
      <dataBar>
        <cfvo type="num" val="0"/>
        <cfvo type="formula" val="$D$22*$D$22/$B$22"/>
        <color theme="5" tint="0.59999389629810485"/>
      </dataBar>
      <extLst>
        <ext xmlns:x14="http://schemas.microsoft.com/office/spreadsheetml/2009/9/main" uri="{B025F937-C7B1-47D3-B67F-A62EFF666E3E}">
          <x14:id>{ED332C07-5AF2-4666-8745-D48958F2C3CE}</x14:id>
        </ext>
      </extLst>
    </cfRule>
  </conditionalFormatting>
  <conditionalFormatting sqref="H22">
    <cfRule type="dataBar" priority="236">
      <dataBar>
        <cfvo type="num" val="0"/>
        <cfvo type="formula" val="$H$22*$H$22/$F$22"/>
        <color theme="5" tint="0.59999389629810485"/>
      </dataBar>
      <extLst>
        <ext xmlns:x14="http://schemas.microsoft.com/office/spreadsheetml/2009/9/main" uri="{B025F937-C7B1-47D3-B67F-A62EFF666E3E}">
          <x14:id>{51013E3B-A756-46BD-9E6E-75F4D8D04C68}</x14:id>
        </ext>
      </extLst>
    </cfRule>
  </conditionalFormatting>
  <conditionalFormatting sqref="E6:E38">
    <cfRule type="expression" dxfId="2" priority="11">
      <formula>IF(INDEX(#REF!,4,ROW(A6)-5)="yes",TRUE,FALSE)</formula>
    </cfRule>
  </conditionalFormatting>
  <conditionalFormatting sqref="I6:I38">
    <cfRule type="expression" dxfId="1" priority="10">
      <formula>IF(INDEX(#REF!,14,ROW(A6)-5)="yes",TRUE,FALSE)</formula>
    </cfRule>
  </conditionalFormatting>
  <dataValidations disablePrompts="1" count="3">
    <dataValidation type="decimal" operator="greaterThanOrEqual" allowBlank="1" showInputMessage="1" showErrorMessage="1" errorTitle="Critères" error="Nombres positifs ou nuls uniquement !" sqref="D6:D38 H6:H38">
      <formula1>0</formula1>
    </dataValidation>
    <dataValidation type="list" showInputMessage="1" showErrorMessage="1" sqref="G2 C2 E2 I2">
      <formula1>"Measure,Rate"</formula1>
    </dataValidation>
    <dataValidation type="list" allowBlank="1" showInputMessage="1" showErrorMessage="1" sqref="B2 H2 F2 D2">
      <formula1>$A$6:$A$1011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445EB2-5CC7-4AC8-86EB-1F7D0397CDD0}">
            <x14:dataBar minLength="0" maxLength="100" gradient="0" negativeBarColorSameAsPositive="1">
              <x14:cfvo type="num">
                <xm:f>0</xm:f>
              </x14:cfvo>
              <x14:cfvo type="formula">
                <xm:f>$D$6*$D$6/$B$6</xm:f>
              </x14:cfvo>
              <x14:axisColor theme="0"/>
            </x14:dataBar>
          </x14:cfRule>
          <xm:sqref>D6</xm:sqref>
        </x14:conditionalFormatting>
        <x14:conditionalFormatting xmlns:xm="http://schemas.microsoft.com/office/excel/2006/main">
          <x14:cfRule type="dataBar" id="{D7417371-B782-4764-B020-35EE31DC3F49}">
            <x14:dataBar minLength="0" maxLength="100" gradient="0" negativeBarColorSameAsPositive="1">
              <x14:cfvo type="num">
                <xm:f>0</xm:f>
              </x14:cfvo>
              <x14:cfvo type="formula">
                <xm:f>$D$7*$D$7/$B$7</xm:f>
              </x14:cfvo>
              <x14:axisColor theme="0"/>
            </x14:dataBar>
          </x14:cfRule>
          <xm:sqref>D7</xm:sqref>
        </x14:conditionalFormatting>
        <x14:conditionalFormatting xmlns:xm="http://schemas.microsoft.com/office/excel/2006/main">
          <x14:cfRule type="dataBar" id="{720BA69D-F692-421B-A0C1-548B81BCEAA9}">
            <x14:dataBar minLength="0" maxLength="100" gradient="0" negativeBarColorSameAsPositive="1">
              <x14:cfvo type="num">
                <xm:f>0</xm:f>
              </x14:cfvo>
              <x14:cfvo type="formula">
                <xm:f>$D$8*$D$8/$B$8</xm:f>
              </x14:cfvo>
              <x14:axisColor theme="0"/>
            </x14:dataBar>
          </x14:cfRule>
          <xm:sqref>D8</xm:sqref>
        </x14:conditionalFormatting>
        <x14:conditionalFormatting xmlns:xm="http://schemas.microsoft.com/office/excel/2006/main">
          <x14:cfRule type="dataBar" id="{1E4744FB-26C2-48F2-A95D-0BBE29333C94}">
            <x14:dataBar minLength="0" maxLength="100" gradient="0" negativeBarColorSameAsPositive="1">
              <x14:cfvo type="num">
                <xm:f>0</xm:f>
              </x14:cfvo>
              <x14:cfvo type="formula">
                <xm:f>$D$16*$D$16/$B$16</xm:f>
              </x14:cfvo>
              <x14:axisColor theme="0"/>
            </x14:dataBar>
          </x14:cfRule>
          <xm:sqref>D16</xm:sqref>
        </x14:conditionalFormatting>
        <x14:conditionalFormatting xmlns:xm="http://schemas.microsoft.com/office/excel/2006/main">
          <x14:cfRule type="dataBar" id="{9487048D-3210-4C45-972E-BFFC7D16D362}">
            <x14:dataBar minLength="0" maxLength="100" gradient="0" negativeBarColorSameAsPositive="1">
              <x14:cfvo type="num">
                <xm:f>0</xm:f>
              </x14:cfvo>
              <x14:cfvo type="formula">
                <xm:f>$D$17*$D$17/$B$17</xm:f>
              </x14:cfvo>
              <x14:axisColor theme="0"/>
            </x14:dataBar>
          </x14:cfRule>
          <xm:sqref>D17</xm:sqref>
        </x14:conditionalFormatting>
        <x14:conditionalFormatting xmlns:xm="http://schemas.microsoft.com/office/excel/2006/main">
          <x14:cfRule type="dataBar" id="{33D3AE8B-FA7E-4387-B87B-7DEA60AB0F47}">
            <x14:dataBar minLength="0" maxLength="100" gradient="0" negativeBarColorSameAsPositive="1">
              <x14:cfvo type="num">
                <xm:f>0</xm:f>
              </x14:cfvo>
              <x14:cfvo type="formula">
                <xm:f>$D$18*$D$18/$B$18</xm:f>
              </x14:cfvo>
              <x14:axisColor theme="0"/>
            </x14:dataBar>
          </x14:cfRule>
          <xm:sqref>D18</xm:sqref>
        </x14:conditionalFormatting>
        <x14:conditionalFormatting xmlns:xm="http://schemas.microsoft.com/office/excel/2006/main">
          <x14:cfRule type="dataBar" id="{FA9F7586-A8CD-46E5-AD78-06A4533F88DF}">
            <x14:dataBar minLength="0" maxLength="100" gradient="0" negativeBarColorSameAsPositive="1">
              <x14:cfvo type="num">
                <xm:f>0</xm:f>
              </x14:cfvo>
              <x14:cfvo type="formula">
                <xm:f>$D$23*$D$23/$B$23</xm:f>
              </x14:cfvo>
              <x14:axisColor theme="0"/>
            </x14:dataBar>
          </x14:cfRule>
          <xm:sqref>D23</xm:sqref>
        </x14:conditionalFormatting>
        <x14:conditionalFormatting xmlns:xm="http://schemas.microsoft.com/office/excel/2006/main">
          <x14:cfRule type="dataBar" id="{FC046F4C-5B08-4DD4-838B-B110057FB655}">
            <x14:dataBar minLength="0" maxLength="100" gradient="0" negativeBarColorSameAsPositive="1">
              <x14:cfvo type="num">
                <xm:f>0</xm:f>
              </x14:cfvo>
              <x14:cfvo type="formula">
                <xm:f>$D$24*$D$24/$B$24</xm:f>
              </x14:cfvo>
              <x14:axisColor theme="0"/>
            </x14:dataBar>
          </x14:cfRule>
          <xm:sqref>D24</xm:sqref>
        </x14:conditionalFormatting>
        <x14:conditionalFormatting xmlns:xm="http://schemas.microsoft.com/office/excel/2006/main">
          <x14:cfRule type="dataBar" id="{6DADA71C-8C55-49C3-A21D-2AAAE96CDF6B}">
            <x14:dataBar minLength="0" maxLength="100" gradient="0" negativeBarColorSameAsPositive="1">
              <x14:cfvo type="num">
                <xm:f>0</xm:f>
              </x14:cfvo>
              <x14:cfvo type="formula">
                <xm:f>$D$25*$D$25/$B$25</xm:f>
              </x14:cfvo>
              <x14:axisColor theme="0"/>
            </x14:dataBar>
          </x14:cfRule>
          <xm:sqref>D25</xm:sqref>
        </x14:conditionalFormatting>
        <x14:conditionalFormatting xmlns:xm="http://schemas.microsoft.com/office/excel/2006/main">
          <x14:cfRule type="dataBar" id="{8F746CBD-40C0-49C9-85A7-291687F293F5}">
            <x14:dataBar minLength="0" maxLength="100" gradient="0" negativeBarColorSameAsPositive="1">
              <x14:cfvo type="num">
                <xm:f>0</xm:f>
              </x14:cfvo>
              <x14:cfvo type="formula">
                <xm:f>$D$26*$D$26/$B$26</xm:f>
              </x14:cfvo>
              <x14:axisColor theme="0"/>
            </x14:dataBar>
          </x14:cfRule>
          <xm:sqref>D26</xm:sqref>
        </x14:conditionalFormatting>
        <x14:conditionalFormatting xmlns:xm="http://schemas.microsoft.com/office/excel/2006/main">
          <x14:cfRule type="dataBar" id="{14FC215C-0193-4F82-9D30-4C9653FB5909}">
            <x14:dataBar minLength="0" maxLength="100" gradient="0" negativeBarColorSameAsPositive="1">
              <x14:cfvo type="num">
                <xm:f>0</xm:f>
              </x14:cfvo>
              <x14:cfvo type="formula">
                <xm:f>$D$27*$D$27/$B$27</xm:f>
              </x14:cfvo>
              <x14:axisColor theme="0"/>
            </x14:dataBar>
          </x14:cfRule>
          <xm:sqref>D27</xm:sqref>
        </x14:conditionalFormatting>
        <x14:conditionalFormatting xmlns:xm="http://schemas.microsoft.com/office/excel/2006/main">
          <x14:cfRule type="dataBar" id="{FBD5F065-95A4-40B4-B2C8-27C53BAAB9E5}">
            <x14:dataBar minLength="0" maxLength="100" gradient="0" negativeBarColorSameAsPositive="1">
              <x14:cfvo type="num">
                <xm:f>0</xm:f>
              </x14:cfvo>
              <x14:cfvo type="formula">
                <xm:f>$D$28*$D$28/$B$28</xm:f>
              </x14:cfvo>
              <x14:axisColor theme="0"/>
            </x14:dataBar>
          </x14:cfRule>
          <xm:sqref>D28</xm:sqref>
        </x14:conditionalFormatting>
        <x14:conditionalFormatting xmlns:xm="http://schemas.microsoft.com/office/excel/2006/main">
          <x14:cfRule type="dataBar" id="{87E4BD18-6A73-4866-AE84-A224525872A9}">
            <x14:dataBar minLength="0" maxLength="100" gradient="0" negativeBarColorSameAsPositive="1">
              <x14:cfvo type="num">
                <xm:f>0</xm:f>
              </x14:cfvo>
              <x14:cfvo type="formula">
                <xm:f>$D$29*$D$29/$B$29</xm:f>
              </x14:cfvo>
              <x14:axisColor theme="0"/>
            </x14:dataBar>
          </x14:cfRule>
          <xm:sqref>D29</xm:sqref>
        </x14:conditionalFormatting>
        <x14:conditionalFormatting xmlns:xm="http://schemas.microsoft.com/office/excel/2006/main">
          <x14:cfRule type="dataBar" id="{39D2E40F-38A1-480A-A08D-CD56305AB38D}">
            <x14:dataBar minLength="0" maxLength="100" gradient="0" negativeBarColorSameAsPositive="1">
              <x14:cfvo type="num">
                <xm:f>0</xm:f>
              </x14:cfvo>
              <x14:cfvo type="formula">
                <xm:f>$D$30*$D$30/$B$30</xm:f>
              </x14:cfvo>
              <x14:axisColor theme="0"/>
            </x14:dataBar>
          </x14:cfRule>
          <xm:sqref>D30</xm:sqref>
        </x14:conditionalFormatting>
        <x14:conditionalFormatting xmlns:xm="http://schemas.microsoft.com/office/excel/2006/main">
          <x14:cfRule type="dataBar" id="{5AA99D49-4C56-4FFE-9DEF-1784B30B98C9}">
            <x14:dataBar minLength="0" maxLength="100" gradient="0" negativeBarColorSameAsPositive="1">
              <x14:cfvo type="num">
                <xm:f>0</xm:f>
              </x14:cfvo>
              <x14:cfvo type="formula">
                <xm:f>$D$31*$D$31/$B$31</xm:f>
              </x14:cfvo>
              <x14:axisColor theme="0"/>
            </x14:dataBar>
          </x14:cfRule>
          <xm:sqref>D31</xm:sqref>
        </x14:conditionalFormatting>
        <x14:conditionalFormatting xmlns:xm="http://schemas.microsoft.com/office/excel/2006/main">
          <x14:cfRule type="dataBar" id="{334A8429-A142-497B-AEA4-046CE0E5B077}">
            <x14:dataBar minLength="0" maxLength="100" gradient="0" negativeBarColorSameAsPositive="1">
              <x14:cfvo type="num">
                <xm:f>0</xm:f>
              </x14:cfvo>
              <x14:cfvo type="formula">
                <xm:f>$D$32*$D$32/$B$32</xm:f>
              </x14:cfvo>
              <x14:axisColor theme="0"/>
            </x14:dataBar>
          </x14:cfRule>
          <xm:sqref>D32</xm:sqref>
        </x14:conditionalFormatting>
        <x14:conditionalFormatting xmlns:xm="http://schemas.microsoft.com/office/excel/2006/main">
          <x14:cfRule type="dataBar" id="{CB01384A-81B0-4879-AEE4-706FB6169859}">
            <x14:dataBar minLength="0" maxLength="100" gradient="0" negativeBarColorSameAsPositive="1">
              <x14:cfvo type="num">
                <xm:f>0</xm:f>
              </x14:cfvo>
              <x14:cfvo type="formula">
                <xm:f>$D$33*$D$33/$B$33</xm:f>
              </x14:cfvo>
              <x14:axisColor theme="0"/>
            </x14:dataBar>
          </x14:cfRule>
          <xm:sqref>D33</xm:sqref>
        </x14:conditionalFormatting>
        <x14:conditionalFormatting xmlns:xm="http://schemas.microsoft.com/office/excel/2006/main">
          <x14:cfRule type="dataBar" id="{D8E3F19A-F91E-4657-B133-A5139AB266ED}">
            <x14:dataBar minLength="0" maxLength="100" gradient="0" negativeBarColorSameAsPositive="1">
              <x14:cfvo type="num">
                <xm:f>0</xm:f>
              </x14:cfvo>
              <x14:cfvo type="formula">
                <xm:f>$D$34*$D$34/$B$34</xm:f>
              </x14:cfvo>
              <x14:axisColor theme="0"/>
            </x14:dataBar>
          </x14:cfRule>
          <xm:sqref>D34</xm:sqref>
        </x14:conditionalFormatting>
        <x14:conditionalFormatting xmlns:xm="http://schemas.microsoft.com/office/excel/2006/main">
          <x14:cfRule type="dataBar" id="{C4D17458-D748-4F73-9534-0DC864787507}">
            <x14:dataBar minLength="0" maxLength="100" gradient="0" negativeBarColorSameAsPositive="1">
              <x14:cfvo type="num">
                <xm:f>0</xm:f>
              </x14:cfvo>
              <x14:cfvo type="formula">
                <xm:f>$D$35*$D$35/$B$35</xm:f>
              </x14:cfvo>
              <x14:axisColor theme="0"/>
            </x14:dataBar>
          </x14:cfRule>
          <xm:sqref>D35</xm:sqref>
        </x14:conditionalFormatting>
        <x14:conditionalFormatting xmlns:xm="http://schemas.microsoft.com/office/excel/2006/main">
          <x14:cfRule type="dataBar" id="{993144E6-38EF-45FE-BD53-BAD3FDB32732}">
            <x14:dataBar minLength="0" maxLength="100" gradient="0" negativeBarColorSameAsPositive="1">
              <x14:cfvo type="num">
                <xm:f>0</xm:f>
              </x14:cfvo>
              <x14:cfvo type="formula">
                <xm:f>$D$36*$D$36/$B$36</xm:f>
              </x14:cfvo>
              <x14:axisColor theme="0"/>
            </x14:dataBar>
          </x14:cfRule>
          <xm:sqref>D36</xm:sqref>
        </x14:conditionalFormatting>
        <x14:conditionalFormatting xmlns:xm="http://schemas.microsoft.com/office/excel/2006/main">
          <x14:cfRule type="dataBar" id="{F1589FBF-050E-4B27-8DAA-404B5B4585E0}">
            <x14:dataBar minLength="0" maxLength="100" gradient="0" negativeBarColorSameAsPositive="1">
              <x14:cfvo type="num">
                <xm:f>0</xm:f>
              </x14:cfvo>
              <x14:cfvo type="formula">
                <xm:f>$D$37*$D$37/$B$37</xm:f>
              </x14:cfvo>
              <x14:axisColor theme="0"/>
            </x14:dataBar>
          </x14:cfRule>
          <xm:sqref>D37</xm:sqref>
        </x14:conditionalFormatting>
        <x14:conditionalFormatting xmlns:xm="http://schemas.microsoft.com/office/excel/2006/main">
          <x14:cfRule type="dataBar" id="{D9C05C32-411B-4F6C-AABD-AF741BCEBE8E}">
            <x14:dataBar minLength="0" maxLength="100" gradient="0" negativeBarColorSameAsPositive="1">
              <x14:cfvo type="num">
                <xm:f>0</xm:f>
              </x14:cfvo>
              <x14:cfvo type="formula">
                <xm:f>$D$38*$D$38/$B$38</xm:f>
              </x14:cfvo>
              <x14:axisColor theme="0"/>
            </x14:dataBar>
          </x14:cfRule>
          <xm:sqref>D38</xm:sqref>
        </x14:conditionalFormatting>
        <x14:conditionalFormatting xmlns:xm="http://schemas.microsoft.com/office/excel/2006/main">
          <x14:cfRule type="dataBar" id="{B5F2179C-54A3-4ECF-A759-915738926D28}">
            <x14:dataBar minLength="0" maxLength="100" gradient="0" negativeBarColorSameAsPositive="1">
              <x14:cfvo type="num">
                <xm:f>0</xm:f>
              </x14:cfvo>
              <x14:cfvo type="formula">
                <xm:f>$H$6*$H$6/$F$6</xm:f>
              </x14:cfvo>
              <x14:axisColor theme="0"/>
            </x14:dataBar>
          </x14:cfRule>
          <xm:sqref>H6</xm:sqref>
        </x14:conditionalFormatting>
        <x14:conditionalFormatting xmlns:xm="http://schemas.microsoft.com/office/excel/2006/main">
          <x14:cfRule type="dataBar" id="{AD9ABDEE-9DC9-4DD7-A53B-45B3C9060B0E}">
            <x14:dataBar minLength="0" maxLength="100" gradient="0" negativeBarColorSameAsPositive="1">
              <x14:cfvo type="num">
                <xm:f>0</xm:f>
              </x14:cfvo>
              <x14:cfvo type="formula">
                <xm:f>$H$7*$H$7/$F$7</xm:f>
              </x14:cfvo>
              <x14:axisColor theme="0"/>
            </x14:dataBar>
          </x14:cfRule>
          <xm:sqref>H7</xm:sqref>
        </x14:conditionalFormatting>
        <x14:conditionalFormatting xmlns:xm="http://schemas.microsoft.com/office/excel/2006/main">
          <x14:cfRule type="dataBar" id="{D3A5F956-E625-4F81-A8B8-1A410FFE78A1}">
            <x14:dataBar minLength="0" maxLength="100" gradient="0" negativeBarColorSameAsPositive="1">
              <x14:cfvo type="num">
                <xm:f>0</xm:f>
              </x14:cfvo>
              <x14:cfvo type="formula">
                <xm:f>$H$8*$H$8/$F$8</xm:f>
              </x14:cfvo>
              <x14:axisColor theme="0"/>
            </x14:dataBar>
          </x14:cfRule>
          <xm:sqref>H8</xm:sqref>
        </x14:conditionalFormatting>
        <x14:conditionalFormatting xmlns:xm="http://schemas.microsoft.com/office/excel/2006/main">
          <x14:cfRule type="dataBar" id="{1733F621-6526-4CE3-A097-49AEAD8BFB6D}">
            <x14:dataBar minLength="0" maxLength="100" gradient="0" negativeBarColorSameAsPositive="1">
              <x14:cfvo type="num">
                <xm:f>0</xm:f>
              </x14:cfvo>
              <x14:cfvo type="formula">
                <xm:f>$H$16*$H$16/$F$16</xm:f>
              </x14:cfvo>
              <x14:axisColor theme="0"/>
            </x14:dataBar>
          </x14:cfRule>
          <xm:sqref>H16</xm:sqref>
        </x14:conditionalFormatting>
        <x14:conditionalFormatting xmlns:xm="http://schemas.microsoft.com/office/excel/2006/main">
          <x14:cfRule type="dataBar" id="{2B3505A1-BEEF-4E90-A398-163EB2E63B7C}">
            <x14:dataBar minLength="0" maxLength="100" gradient="0" negativeBarColorSameAsPositive="1">
              <x14:cfvo type="num">
                <xm:f>0</xm:f>
              </x14:cfvo>
              <x14:cfvo type="formula">
                <xm:f>$H$17*$H$17/$F$17</xm:f>
              </x14:cfvo>
              <x14:axisColor theme="0"/>
            </x14:dataBar>
          </x14:cfRule>
          <xm:sqref>H17</xm:sqref>
        </x14:conditionalFormatting>
        <x14:conditionalFormatting xmlns:xm="http://schemas.microsoft.com/office/excel/2006/main">
          <x14:cfRule type="dataBar" id="{16A36E13-D26C-4318-8325-32525344E0A5}">
            <x14:dataBar minLength="0" maxLength="100" gradient="0" negativeBarColorSameAsPositive="1">
              <x14:cfvo type="num">
                <xm:f>0</xm:f>
              </x14:cfvo>
              <x14:cfvo type="formula">
                <xm:f>$H$18*$H$18/$F$18</xm:f>
              </x14:cfvo>
              <x14:axisColor theme="0"/>
            </x14:dataBar>
          </x14:cfRule>
          <xm:sqref>H18</xm:sqref>
        </x14:conditionalFormatting>
        <x14:conditionalFormatting xmlns:xm="http://schemas.microsoft.com/office/excel/2006/main">
          <x14:cfRule type="dataBar" id="{658AEEB5-3F95-4B74-885D-12D3C1205E5C}">
            <x14:dataBar minLength="0" maxLength="100" gradient="0" negativeBarColorSameAsPositive="1">
              <x14:cfvo type="num">
                <xm:f>0</xm:f>
              </x14:cfvo>
              <x14:cfvo type="formula">
                <xm:f>$H$23*$H$23/$F$23</xm:f>
              </x14:cfvo>
              <x14:axisColor theme="0"/>
            </x14:dataBar>
          </x14:cfRule>
          <xm:sqref>H23</xm:sqref>
        </x14:conditionalFormatting>
        <x14:conditionalFormatting xmlns:xm="http://schemas.microsoft.com/office/excel/2006/main">
          <x14:cfRule type="dataBar" id="{C0C8012C-9291-400A-89D9-B38FE153CBE5}">
            <x14:dataBar minLength="0" maxLength="100" gradient="0" negativeBarColorSameAsPositive="1">
              <x14:cfvo type="num">
                <xm:f>0</xm:f>
              </x14:cfvo>
              <x14:cfvo type="formula">
                <xm:f>$H$24*$H$24/$F$24</xm:f>
              </x14:cfvo>
              <x14:axisColor theme="0"/>
            </x14:dataBar>
          </x14:cfRule>
          <xm:sqref>H24</xm:sqref>
        </x14:conditionalFormatting>
        <x14:conditionalFormatting xmlns:xm="http://schemas.microsoft.com/office/excel/2006/main">
          <x14:cfRule type="dataBar" id="{7476FBB2-0217-4B32-B5AD-0CFEE9BB4DD8}">
            <x14:dataBar minLength="0" maxLength="100" gradient="0" negativeBarColorSameAsPositive="1">
              <x14:cfvo type="num">
                <xm:f>0</xm:f>
              </x14:cfvo>
              <x14:cfvo type="formula">
                <xm:f>$H$25*$H$25/$F$25</xm:f>
              </x14:cfvo>
              <x14:axisColor theme="0"/>
            </x14:dataBar>
          </x14:cfRule>
          <xm:sqref>H25</xm:sqref>
        </x14:conditionalFormatting>
        <x14:conditionalFormatting xmlns:xm="http://schemas.microsoft.com/office/excel/2006/main">
          <x14:cfRule type="dataBar" id="{D1831936-FED5-41C3-913E-32B5441A0E2D}">
            <x14:dataBar minLength="0" maxLength="100" gradient="0" negativeBarColorSameAsPositive="1">
              <x14:cfvo type="num">
                <xm:f>0</xm:f>
              </x14:cfvo>
              <x14:cfvo type="formula">
                <xm:f>$H$26*$H$26/$F$26</xm:f>
              </x14:cfvo>
              <x14:axisColor theme="0"/>
            </x14:dataBar>
          </x14:cfRule>
          <xm:sqref>H26</xm:sqref>
        </x14:conditionalFormatting>
        <x14:conditionalFormatting xmlns:xm="http://schemas.microsoft.com/office/excel/2006/main">
          <x14:cfRule type="dataBar" id="{94F28D8A-E368-4121-A348-1A1FF783A47C}">
            <x14:dataBar minLength="0" maxLength="100" gradient="0" negativeBarColorSameAsPositive="1">
              <x14:cfvo type="num">
                <xm:f>0</xm:f>
              </x14:cfvo>
              <x14:cfvo type="formula">
                <xm:f>$H$27*$H$27/$F$27</xm:f>
              </x14:cfvo>
              <x14:axisColor theme="0"/>
            </x14:dataBar>
          </x14:cfRule>
          <xm:sqref>H27</xm:sqref>
        </x14:conditionalFormatting>
        <x14:conditionalFormatting xmlns:xm="http://schemas.microsoft.com/office/excel/2006/main">
          <x14:cfRule type="dataBar" id="{694F12DB-0CEC-486E-B1DC-8848B2AD6CF0}">
            <x14:dataBar minLength="0" maxLength="100" gradient="0" negativeBarColorSameAsPositive="1">
              <x14:cfvo type="num">
                <xm:f>0</xm:f>
              </x14:cfvo>
              <x14:cfvo type="formula">
                <xm:f>$H$28*$H$28/$F$28</xm:f>
              </x14:cfvo>
              <x14:axisColor theme="0"/>
            </x14:dataBar>
          </x14:cfRule>
          <xm:sqref>H28</xm:sqref>
        </x14:conditionalFormatting>
        <x14:conditionalFormatting xmlns:xm="http://schemas.microsoft.com/office/excel/2006/main">
          <x14:cfRule type="dataBar" id="{1C14CF7A-423F-47EC-9455-FE85857ABE1A}">
            <x14:dataBar minLength="0" maxLength="100" gradient="0" negativeBarColorSameAsPositive="1">
              <x14:cfvo type="num">
                <xm:f>0</xm:f>
              </x14:cfvo>
              <x14:cfvo type="formula">
                <xm:f>$H$29*$H$29/$F$29</xm:f>
              </x14:cfvo>
              <x14:axisColor theme="0"/>
            </x14:dataBar>
          </x14:cfRule>
          <xm:sqref>H29</xm:sqref>
        </x14:conditionalFormatting>
        <x14:conditionalFormatting xmlns:xm="http://schemas.microsoft.com/office/excel/2006/main">
          <x14:cfRule type="dataBar" id="{D6A6F124-FCF6-4232-8BC6-767E0FF69958}">
            <x14:dataBar minLength="0" maxLength="100" gradient="0" negativeBarColorSameAsPositive="1">
              <x14:cfvo type="num">
                <xm:f>0</xm:f>
              </x14:cfvo>
              <x14:cfvo type="formula">
                <xm:f>$H$30*$H$30/$F$30</xm:f>
              </x14:cfvo>
              <x14:axisColor theme="0"/>
            </x14:dataBar>
          </x14:cfRule>
          <xm:sqref>H30</xm:sqref>
        </x14:conditionalFormatting>
        <x14:conditionalFormatting xmlns:xm="http://schemas.microsoft.com/office/excel/2006/main">
          <x14:cfRule type="dataBar" id="{67D6295F-6D1B-4C35-9A67-3044ED6BE59A}">
            <x14:dataBar minLength="0" maxLength="100" gradient="0" negativeBarColorSameAsPositive="1">
              <x14:cfvo type="num">
                <xm:f>0</xm:f>
              </x14:cfvo>
              <x14:cfvo type="formula">
                <xm:f>$H$31*$H$31/$F$31</xm:f>
              </x14:cfvo>
              <x14:axisColor theme="0"/>
            </x14:dataBar>
          </x14:cfRule>
          <xm:sqref>H31</xm:sqref>
        </x14:conditionalFormatting>
        <x14:conditionalFormatting xmlns:xm="http://schemas.microsoft.com/office/excel/2006/main">
          <x14:cfRule type="dataBar" id="{4DC7D5E1-9CCF-4726-BF3A-E96E9815D90B}">
            <x14:dataBar minLength="0" maxLength="100" gradient="0" negativeBarColorSameAsPositive="1">
              <x14:cfvo type="num">
                <xm:f>0</xm:f>
              </x14:cfvo>
              <x14:cfvo type="formula">
                <xm:f>$H$32*$H$32/$F$32</xm:f>
              </x14:cfvo>
              <x14:axisColor theme="0"/>
            </x14:dataBar>
          </x14:cfRule>
          <xm:sqref>H32</xm:sqref>
        </x14:conditionalFormatting>
        <x14:conditionalFormatting xmlns:xm="http://schemas.microsoft.com/office/excel/2006/main">
          <x14:cfRule type="dataBar" id="{E90DACF6-ECA8-43F8-B84B-F35C36184A24}">
            <x14:dataBar minLength="0" maxLength="100" gradient="0" negativeBarColorSameAsPositive="1">
              <x14:cfvo type="num">
                <xm:f>0</xm:f>
              </x14:cfvo>
              <x14:cfvo type="formula">
                <xm:f>$H$33*$H$33/$F$33</xm:f>
              </x14:cfvo>
              <x14:axisColor theme="0"/>
            </x14:dataBar>
          </x14:cfRule>
          <xm:sqref>H33</xm:sqref>
        </x14:conditionalFormatting>
        <x14:conditionalFormatting xmlns:xm="http://schemas.microsoft.com/office/excel/2006/main">
          <x14:cfRule type="dataBar" id="{1A8E544B-69EC-468E-BE95-5387F7105280}">
            <x14:dataBar minLength="0" maxLength="100" gradient="0" negativeBarColorSameAsPositive="1">
              <x14:cfvo type="num">
                <xm:f>0</xm:f>
              </x14:cfvo>
              <x14:cfvo type="formula">
                <xm:f>$H$34*$H$34/$F$34</xm:f>
              </x14:cfvo>
              <x14:axisColor theme="0"/>
            </x14:dataBar>
          </x14:cfRule>
          <xm:sqref>H34</xm:sqref>
        </x14:conditionalFormatting>
        <x14:conditionalFormatting xmlns:xm="http://schemas.microsoft.com/office/excel/2006/main">
          <x14:cfRule type="dataBar" id="{159D251D-E50E-4735-8385-60281EE516A2}">
            <x14:dataBar minLength="0" maxLength="100" gradient="0" negativeBarColorSameAsPositive="1">
              <x14:cfvo type="num">
                <xm:f>0</xm:f>
              </x14:cfvo>
              <x14:cfvo type="formula">
                <xm:f>$H$35*$H$35/$F$35</xm:f>
              </x14:cfvo>
              <x14:axisColor theme="0"/>
            </x14:dataBar>
          </x14:cfRule>
          <xm:sqref>H35</xm:sqref>
        </x14:conditionalFormatting>
        <x14:conditionalFormatting xmlns:xm="http://schemas.microsoft.com/office/excel/2006/main">
          <x14:cfRule type="dataBar" id="{08EAE02E-26CB-4A10-B1BF-30821B8B1878}">
            <x14:dataBar minLength="0" maxLength="100" gradient="0" negativeBarColorSameAsPositive="1">
              <x14:cfvo type="num">
                <xm:f>0</xm:f>
              </x14:cfvo>
              <x14:cfvo type="formula">
                <xm:f>$H$36*$H$36/$F$36</xm:f>
              </x14:cfvo>
              <x14:axisColor theme="0"/>
            </x14:dataBar>
          </x14:cfRule>
          <xm:sqref>H36</xm:sqref>
        </x14:conditionalFormatting>
        <x14:conditionalFormatting xmlns:xm="http://schemas.microsoft.com/office/excel/2006/main">
          <x14:cfRule type="dataBar" id="{8EA6DBC1-4DE6-403C-801C-5CF63A72B7BA}">
            <x14:dataBar minLength="0" maxLength="100" gradient="0" negativeBarColorSameAsPositive="1">
              <x14:cfvo type="num">
                <xm:f>0</xm:f>
              </x14:cfvo>
              <x14:cfvo type="formula">
                <xm:f>$H$37*$H$37/$F$37</xm:f>
              </x14:cfvo>
              <x14:axisColor theme="0"/>
            </x14:dataBar>
          </x14:cfRule>
          <xm:sqref>H37</xm:sqref>
        </x14:conditionalFormatting>
        <x14:conditionalFormatting xmlns:xm="http://schemas.microsoft.com/office/excel/2006/main">
          <x14:cfRule type="dataBar" id="{7A0DF7A4-11B4-4F12-A43E-EF7F7062F451}">
            <x14:dataBar minLength="0" maxLength="100" gradient="0" negativeBarColorSameAsPositive="1">
              <x14:cfvo type="num">
                <xm:f>0</xm:f>
              </x14:cfvo>
              <x14:cfvo type="formula">
                <xm:f>$H$38*$H$38/$F$38</xm:f>
              </x14:cfvo>
              <x14:axisColor theme="0"/>
            </x14:dataBar>
          </x14:cfRule>
          <xm:sqref>H38</xm:sqref>
        </x14:conditionalFormatting>
        <x14:conditionalFormatting xmlns:xm="http://schemas.microsoft.com/office/excel/2006/main">
          <x14:cfRule type="dataBar" id="{C21766A3-434F-4DBF-AD69-BA6805B4AF1F}">
            <x14:dataBar minLength="0" maxLength="100" gradient="0" negativeBarColorSameAsPositive="1">
              <x14:cfvo type="num">
                <xm:f>0</xm:f>
              </x14:cfvo>
              <x14:cfvo type="formula">
                <xm:f>$D$9*$D$9/$B$9</xm:f>
              </x14:cfvo>
              <x14:axisColor theme="0"/>
            </x14:dataBar>
          </x14:cfRule>
          <xm:sqref>D9</xm:sqref>
        </x14:conditionalFormatting>
        <x14:conditionalFormatting xmlns:xm="http://schemas.microsoft.com/office/excel/2006/main">
          <x14:cfRule type="dataBar" id="{F6EFEE73-F378-4750-9A8D-5323A9FE44D3}">
            <x14:dataBar minLength="0" maxLength="100" gradient="0" negativeBarColorSameAsPositive="1">
              <x14:cfvo type="num">
                <xm:f>0</xm:f>
              </x14:cfvo>
              <x14:cfvo type="formula">
                <xm:f>$H$9*$H$9/$F$9</xm:f>
              </x14:cfvo>
              <x14:axisColor theme="0"/>
            </x14:dataBar>
          </x14:cfRule>
          <xm:sqref>H9</xm:sqref>
        </x14:conditionalFormatting>
        <x14:conditionalFormatting xmlns:xm="http://schemas.microsoft.com/office/excel/2006/main">
          <x14:cfRule type="dataBar" id="{1AE9A89C-5932-4B89-A97C-846A263A5FD3}">
            <x14:dataBar minLength="0" maxLength="100" gradient="0" negativeBarColorSameAsPositive="1">
              <x14:cfvo type="num">
                <xm:f>0</xm:f>
              </x14:cfvo>
              <x14:cfvo type="formula">
                <xm:f>$D$10*$D$10/$B$10</xm:f>
              </x14:cfvo>
              <x14:axisColor theme="0"/>
            </x14:dataBar>
          </x14:cfRule>
          <xm:sqref>D10</xm:sqref>
        </x14:conditionalFormatting>
        <x14:conditionalFormatting xmlns:xm="http://schemas.microsoft.com/office/excel/2006/main">
          <x14:cfRule type="dataBar" id="{3DCFEE77-D1DE-4499-B382-1F76E21068A5}">
            <x14:dataBar minLength="0" maxLength="100" gradient="0" negativeBarColorSameAsPositive="1">
              <x14:cfvo type="num">
                <xm:f>0</xm:f>
              </x14:cfvo>
              <x14:cfvo type="formula">
                <xm:f>$H$10*$H$10/$F$10</xm:f>
              </x14:cfvo>
              <x14:axisColor theme="0"/>
            </x14:dataBar>
          </x14:cfRule>
          <xm:sqref>H10</xm:sqref>
        </x14:conditionalFormatting>
        <x14:conditionalFormatting xmlns:xm="http://schemas.microsoft.com/office/excel/2006/main">
          <x14:cfRule type="dataBar" id="{D2B8DFA2-B712-4003-9D56-8A8198F68A93}">
            <x14:dataBar minLength="0" maxLength="100" gradient="0" negativeBarColorSameAsPositive="1">
              <x14:cfvo type="num">
                <xm:f>0</xm:f>
              </x14:cfvo>
              <x14:cfvo type="formula">
                <xm:f>$D$11*$D$11/$B$11</xm:f>
              </x14:cfvo>
              <x14:axisColor theme="0"/>
            </x14:dataBar>
          </x14:cfRule>
          <xm:sqref>D11</xm:sqref>
        </x14:conditionalFormatting>
        <x14:conditionalFormatting xmlns:xm="http://schemas.microsoft.com/office/excel/2006/main">
          <x14:cfRule type="dataBar" id="{DD82F822-B4EB-4C66-837F-93F2FC765128}">
            <x14:dataBar minLength="0" maxLength="100" gradient="0" negativeBarColorSameAsPositive="1">
              <x14:cfvo type="num">
                <xm:f>0</xm:f>
              </x14:cfvo>
              <x14:cfvo type="formula">
                <xm:f>$H$11*$H$11/$F$11</xm:f>
              </x14:cfvo>
              <x14:axisColor theme="0"/>
            </x14:dataBar>
          </x14:cfRule>
          <xm:sqref>H11</xm:sqref>
        </x14:conditionalFormatting>
        <x14:conditionalFormatting xmlns:xm="http://schemas.microsoft.com/office/excel/2006/main">
          <x14:cfRule type="dataBar" id="{7ECC9854-8842-41B9-BFE9-8D7B2E8D5DC4}">
            <x14:dataBar minLength="0" maxLength="100" gradient="0" negativeBarColorSameAsPositive="1">
              <x14:cfvo type="num">
                <xm:f>0</xm:f>
              </x14:cfvo>
              <x14:cfvo type="formula">
                <xm:f>$D$12*$D$12/$B$12</xm:f>
              </x14:cfvo>
              <x14:axisColor theme="0"/>
            </x14:dataBar>
          </x14:cfRule>
          <xm:sqref>D12</xm:sqref>
        </x14:conditionalFormatting>
        <x14:conditionalFormatting xmlns:xm="http://schemas.microsoft.com/office/excel/2006/main">
          <x14:cfRule type="dataBar" id="{90A4FC10-2E88-45C6-8EB7-A4BF926D2D46}">
            <x14:dataBar minLength="0" maxLength="100" gradient="0" negativeBarColorSameAsPositive="1">
              <x14:cfvo type="num">
                <xm:f>0</xm:f>
              </x14:cfvo>
              <x14:cfvo type="formula">
                <xm:f>$H$12*$H$12/$F$12</xm:f>
              </x14:cfvo>
              <x14:axisColor theme="0"/>
            </x14:dataBar>
          </x14:cfRule>
          <xm:sqref>H12</xm:sqref>
        </x14:conditionalFormatting>
        <x14:conditionalFormatting xmlns:xm="http://schemas.microsoft.com/office/excel/2006/main">
          <x14:cfRule type="dataBar" id="{9E0FFCF5-C264-4CA8-91D6-CA1F9C389E43}">
            <x14:dataBar minLength="0" maxLength="100" gradient="0" negativeBarColorSameAsPositive="1">
              <x14:cfvo type="num">
                <xm:f>0</xm:f>
              </x14:cfvo>
              <x14:cfvo type="formula">
                <xm:f>$D$13*$D$13/$B$13</xm:f>
              </x14:cfvo>
              <x14:axisColor theme="0"/>
            </x14:dataBar>
          </x14:cfRule>
          <xm:sqref>D13</xm:sqref>
        </x14:conditionalFormatting>
        <x14:conditionalFormatting xmlns:xm="http://schemas.microsoft.com/office/excel/2006/main">
          <x14:cfRule type="dataBar" id="{AF296F2F-7742-40E6-83B0-BF15470948EC}">
            <x14:dataBar minLength="0" maxLength="100" gradient="0" negativeBarColorSameAsPositive="1">
              <x14:cfvo type="num">
                <xm:f>0</xm:f>
              </x14:cfvo>
              <x14:cfvo type="formula">
                <xm:f>$H$13*$H$13/$F$13</xm:f>
              </x14:cfvo>
              <x14:axisColor theme="0"/>
            </x14:dataBar>
          </x14:cfRule>
          <xm:sqref>H13</xm:sqref>
        </x14:conditionalFormatting>
        <x14:conditionalFormatting xmlns:xm="http://schemas.microsoft.com/office/excel/2006/main">
          <x14:cfRule type="dataBar" id="{C1390BCD-1246-45A2-85CC-9AD0268F8185}">
            <x14:dataBar minLength="0" maxLength="100" gradient="0" negativeBarColorSameAsPositive="1">
              <x14:cfvo type="num">
                <xm:f>0</xm:f>
              </x14:cfvo>
              <x14:cfvo type="formula">
                <xm:f>$D$14*$D$14/$B$14</xm:f>
              </x14:cfvo>
              <x14:axisColor theme="0"/>
            </x14:dataBar>
          </x14:cfRule>
          <xm:sqref>D14</xm:sqref>
        </x14:conditionalFormatting>
        <x14:conditionalFormatting xmlns:xm="http://schemas.microsoft.com/office/excel/2006/main">
          <x14:cfRule type="dataBar" id="{57CD69DB-FDB8-40E1-8697-0CFDB4DFB157}">
            <x14:dataBar minLength="0" maxLength="100" gradient="0" negativeBarColorSameAsPositive="1">
              <x14:cfvo type="num">
                <xm:f>0</xm:f>
              </x14:cfvo>
              <x14:cfvo type="formula">
                <xm:f>$H$14*$H$14/$F$14</xm:f>
              </x14:cfvo>
              <x14:axisColor theme="0"/>
            </x14:dataBar>
          </x14:cfRule>
          <xm:sqref>H14</xm:sqref>
        </x14:conditionalFormatting>
        <x14:conditionalFormatting xmlns:xm="http://schemas.microsoft.com/office/excel/2006/main">
          <x14:cfRule type="dataBar" id="{2B10518E-9220-441E-B8C3-DF11E36BF734}">
            <x14:dataBar minLength="0" maxLength="100" gradient="0" negativeBarColorSameAsPositive="1">
              <x14:cfvo type="num">
                <xm:f>0</xm:f>
              </x14:cfvo>
              <x14:cfvo type="formula">
                <xm:f>$D$15*$D$15/$B$15</xm:f>
              </x14:cfvo>
              <x14:axisColor theme="0"/>
            </x14:dataBar>
          </x14:cfRule>
          <xm:sqref>D15</xm:sqref>
        </x14:conditionalFormatting>
        <x14:conditionalFormatting xmlns:xm="http://schemas.microsoft.com/office/excel/2006/main">
          <x14:cfRule type="dataBar" id="{D1DD59F8-D2D7-4B25-B49A-B67130750B4E}">
            <x14:dataBar minLength="0" maxLength="100" gradient="0" negativeBarColorSameAsPositive="1">
              <x14:cfvo type="num">
                <xm:f>0</xm:f>
              </x14:cfvo>
              <x14:cfvo type="formula">
                <xm:f>$H$15*$H$15/$F$15</xm:f>
              </x14:cfvo>
              <x14:axisColor theme="0"/>
            </x14:dataBar>
          </x14:cfRule>
          <xm:sqref>H15</xm:sqref>
        </x14:conditionalFormatting>
        <x14:conditionalFormatting xmlns:xm="http://schemas.microsoft.com/office/excel/2006/main">
          <x14:cfRule type="dataBar" id="{6B4082E2-B57E-4AEE-AAD6-4002FE1A840D}">
            <x14:dataBar minLength="0" maxLength="100" gradient="0" negativeBarColorSameAsPositive="1">
              <x14:cfvo type="num">
                <xm:f>0</xm:f>
              </x14:cfvo>
              <x14:cfvo type="formula">
                <xm:f>$D$19*$D$19/$B$19</xm:f>
              </x14:cfvo>
              <x14:axisColor theme="0"/>
            </x14:dataBar>
          </x14:cfRule>
          <xm:sqref>D19</xm:sqref>
        </x14:conditionalFormatting>
        <x14:conditionalFormatting xmlns:xm="http://schemas.microsoft.com/office/excel/2006/main">
          <x14:cfRule type="dataBar" id="{2700B134-EF19-430D-9A0C-96DDD799D7AE}">
            <x14:dataBar minLength="0" maxLength="100" gradient="0" negativeBarColorSameAsPositive="1">
              <x14:cfvo type="num">
                <xm:f>0</xm:f>
              </x14:cfvo>
              <x14:cfvo type="formula">
                <xm:f>$H$19*$H$19/$F$19</xm:f>
              </x14:cfvo>
              <x14:axisColor theme="0"/>
            </x14:dataBar>
          </x14:cfRule>
          <xm:sqref>H19</xm:sqref>
        </x14:conditionalFormatting>
        <x14:conditionalFormatting xmlns:xm="http://schemas.microsoft.com/office/excel/2006/main">
          <x14:cfRule type="dataBar" id="{D6DDDEBC-6305-464C-89DD-B2642C2E47E3}">
            <x14:dataBar minLength="0" maxLength="100" gradient="0" negativeBarColorSameAsPositive="1">
              <x14:cfvo type="num">
                <xm:f>0</xm:f>
              </x14:cfvo>
              <x14:cfvo type="formula">
                <xm:f>$D$20*$D$20/$B$20</xm:f>
              </x14:cfvo>
              <x14:axisColor theme="0"/>
            </x14:dataBar>
          </x14:cfRule>
          <xm:sqref>D20</xm:sqref>
        </x14:conditionalFormatting>
        <x14:conditionalFormatting xmlns:xm="http://schemas.microsoft.com/office/excel/2006/main">
          <x14:cfRule type="dataBar" id="{DF1035B5-3605-4A05-A4A2-9D0F794A5D14}">
            <x14:dataBar minLength="0" maxLength="100" gradient="0" negativeBarColorSameAsPositive="1">
              <x14:cfvo type="num">
                <xm:f>0</xm:f>
              </x14:cfvo>
              <x14:cfvo type="formula">
                <xm:f>$H$20*$H$20/$F$20</xm:f>
              </x14:cfvo>
              <x14:axisColor theme="0"/>
            </x14:dataBar>
          </x14:cfRule>
          <xm:sqref>H20</xm:sqref>
        </x14:conditionalFormatting>
        <x14:conditionalFormatting xmlns:xm="http://schemas.microsoft.com/office/excel/2006/main">
          <x14:cfRule type="dataBar" id="{56E2D972-7816-483C-8023-38FA361717E4}">
            <x14:dataBar minLength="0" maxLength="100" gradient="0" negativeBarColorSameAsPositive="1">
              <x14:cfvo type="num">
                <xm:f>0</xm:f>
              </x14:cfvo>
              <x14:cfvo type="formula">
                <xm:f>$D$21*$D$21/$B$21</xm:f>
              </x14:cfvo>
              <x14:axisColor theme="0"/>
            </x14:dataBar>
          </x14:cfRule>
          <xm:sqref>D21</xm:sqref>
        </x14:conditionalFormatting>
        <x14:conditionalFormatting xmlns:xm="http://schemas.microsoft.com/office/excel/2006/main">
          <x14:cfRule type="dataBar" id="{86271857-FD20-4A3D-836E-2BBE85F2536E}">
            <x14:dataBar minLength="0" maxLength="100" gradient="0" negativeBarColorSameAsPositive="1">
              <x14:cfvo type="num">
                <xm:f>0</xm:f>
              </x14:cfvo>
              <x14:cfvo type="formula">
                <xm:f>$H$21*$H$21/$F$21</xm:f>
              </x14:cfvo>
              <x14:axisColor theme="0"/>
            </x14:dataBar>
          </x14:cfRule>
          <xm:sqref>H21</xm:sqref>
        </x14:conditionalFormatting>
        <x14:conditionalFormatting xmlns:xm="http://schemas.microsoft.com/office/excel/2006/main">
          <x14:cfRule type="dataBar" id="{ED332C07-5AF2-4666-8745-D48958F2C3CE}">
            <x14:dataBar minLength="0" maxLength="100" gradient="0" negativeBarColorSameAsPositive="1">
              <x14:cfvo type="num">
                <xm:f>0</xm:f>
              </x14:cfvo>
              <x14:cfvo type="formula">
                <xm:f>$D$22*$D$22/$B$22</xm:f>
              </x14:cfvo>
              <x14:axisColor theme="0"/>
            </x14:dataBar>
          </x14:cfRule>
          <xm:sqref>D22</xm:sqref>
        </x14:conditionalFormatting>
        <x14:conditionalFormatting xmlns:xm="http://schemas.microsoft.com/office/excel/2006/main">
          <x14:cfRule type="dataBar" id="{51013E3B-A756-46BD-9E6E-75F4D8D04C68}">
            <x14:dataBar minLength="0" maxLength="100" gradient="0" negativeBarColorSameAsPositive="1">
              <x14:cfvo type="num">
                <xm:f>0</xm:f>
              </x14:cfvo>
              <x14:cfvo type="formula">
                <xm:f>$H$22*$H$22/$F$22</xm:f>
              </x14:cfvo>
              <x14:axisColor theme="0"/>
            </x14:dataBar>
          </x14:cfRule>
          <xm:sqref>H22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I159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">
        <v>41</v>
      </c>
      <c r="B1" s="18" t="s">
        <v>43</v>
      </c>
      <c r="C1" s="18" t="s">
        <v>36</v>
      </c>
      <c r="D1" s="18" t="s">
        <v>37</v>
      </c>
      <c r="E1" s="18" t="s">
        <v>38</v>
      </c>
      <c r="F1" s="48" t="s">
        <v>44</v>
      </c>
      <c r="G1" s="48" t="s">
        <v>45</v>
      </c>
      <c r="H1" s="48" t="s">
        <v>58</v>
      </c>
      <c r="I1" s="48" t="s">
        <v>60</v>
      </c>
      <c r="J1" s="48" t="s">
        <v>61</v>
      </c>
      <c r="K1" s="48" t="s">
        <v>16</v>
      </c>
      <c r="L1" s="48" t="s">
        <v>17</v>
      </c>
      <c r="M1" s="18" t="s">
        <v>18</v>
      </c>
      <c r="N1" s="18" t="s">
        <v>19</v>
      </c>
      <c r="O1" s="18" t="s">
        <v>20</v>
      </c>
      <c r="P1" s="48" t="s">
        <v>62</v>
      </c>
      <c r="Q1" s="48" t="s">
        <v>63</v>
      </c>
      <c r="R1" s="48" t="s">
        <v>64</v>
      </c>
      <c r="S1" s="48" t="s">
        <v>65</v>
      </c>
      <c r="T1" s="18" t="s">
        <v>21</v>
      </c>
      <c r="U1" s="18" t="s">
        <v>22</v>
      </c>
      <c r="V1" s="18" t="s">
        <v>23</v>
      </c>
      <c r="W1" s="18" t="s">
        <v>24</v>
      </c>
      <c r="X1" s="18" t="s">
        <v>25</v>
      </c>
      <c r="Y1" s="18" t="s">
        <v>26</v>
      </c>
      <c r="Z1" s="18" t="s">
        <v>27</v>
      </c>
      <c r="AA1" s="18" t="s">
        <v>28</v>
      </c>
      <c r="AB1" s="18" t="s">
        <v>29</v>
      </c>
      <c r="AC1" s="18" t="s">
        <v>30</v>
      </c>
      <c r="AD1" s="18" t="s">
        <v>31</v>
      </c>
      <c r="AE1" s="18" t="s">
        <v>32</v>
      </c>
      <c r="AF1" s="18" t="s">
        <v>33</v>
      </c>
      <c r="AG1" s="18" t="s">
        <v>34</v>
      </c>
      <c r="AH1" s="18" t="s">
        <v>35</v>
      </c>
      <c r="AI1" s="18" t="s">
        <v>40</v>
      </c>
    </row>
    <row r="2" spans="1:35" x14ac:dyDescent="0.3">
      <c r="A2" s="5">
        <v>1</v>
      </c>
      <c r="B2" s="19">
        <v>0</v>
      </c>
      <c r="C2" s="20">
        <v>430.05196000000001</v>
      </c>
      <c r="D2" s="20">
        <v>416.36240900000001</v>
      </c>
      <c r="E2" s="20">
        <v>742.47389599999997</v>
      </c>
      <c r="F2" s="49">
        <f>IFERROR(SUM(C2:E2),IF(Data!$B$2="",0,"-"))</f>
        <v>1588.888265</v>
      </c>
      <c r="G2" s="50">
        <f>IFERROR(F2-Annex!$B$10,IF(Data!$B$2="",0,"-"))</f>
        <v>282.73026500000014</v>
      </c>
      <c r="H2" s="50" t="str">
        <f>IFERROR(-15215*(G2-INDEX(G:G,IFERROR(MATCH($B2-Annex!$B$11/60,$B:$B),2)))/(60*($B2-INDEX($B:$B,IFERROR(MATCH($B2-Annex!$B$11/60,$B:$B),2)))),IF(Data!$B$2="",0,"-"))</f>
        <v>-</v>
      </c>
      <c r="I2" s="50" t="str">
        <f>IFERROR(AVERAGE(INDEX(K:K,IFERROR(MATCH($B2-Annex!$B$4/60,$B:$B),2)):K2),IF(Data!$B$2="",0,"-"))</f>
        <v>-</v>
      </c>
      <c r="J2" s="50" t="str">
        <f>IFERROR(AVERAGE(INDEX(L:L,IFERROR(MATCH($B2-Annex!$B$4/60,$B:$B),2)):L2),IF(Data!$B$2="",0,"-"))</f>
        <v>-</v>
      </c>
      <c r="K2" s="50" t="str">
        <f>IFERROR((5.670373*10^-8*(M2+273.15)^4+((Annex!$B$5+Annex!$B$6)*(M2-O2)+Annex!$B$7*(M2-INDEX(M:M,IFERROR(MATCH($B2-Annex!$B$9/60,$B:$B),2)))/(60*($B2-INDEX($B:$B,IFERROR(MATCH($B2-Annex!$B$9/60,$B:$B),2)))))/Annex!$B$8)/1000,IF(Data!$B$2="",0,"-"))</f>
        <v>-</v>
      </c>
      <c r="L2" s="50" t="str">
        <f>IFERROR((5.670373*10^-8*(N2+273.15)^4+((Annex!$B$5+Annex!$B$6)*(N2-O2)+Annex!$B$7*(N2-INDEX(N:N,IFERROR(MATCH($B2-Annex!$B$9/60,$B:$B),2)))/(60*($B2-INDEX($B:$B,IFERROR(MATCH($B2-Annex!$B$9/60,$B:$B),2)))))/Annex!$B$8)/1000,IF(Data!$B$2="",0,"-"))</f>
        <v>-</v>
      </c>
      <c r="M2" s="20">
        <v>19.811</v>
      </c>
      <c r="N2" s="20">
        <v>18.634</v>
      </c>
      <c r="O2" s="20">
        <v>19.48</v>
      </c>
      <c r="P2" s="50" t="str">
        <f>IFERROR(AVERAGE(INDEX(R:R,IFERROR(MATCH($B2-Annex!$B$4/60,$B:$B),2)):R2),IF(Data!$B$2="",0,"-"))</f>
        <v>-</v>
      </c>
      <c r="Q2" s="50" t="str">
        <f>IFERROR(AVERAGE(INDEX(S:S,IFERROR(MATCH($B2-Annex!$B$4/60,$B:$B),2)):S2),IF(Data!$B$2="",0,"-"))</f>
        <v>-</v>
      </c>
      <c r="R2" s="50" t="str">
        <f>IFERROR((5.670373*10^-8*(T2+273.15)^4+((Annex!$B$5+Annex!$B$6)*(T2-V2)+Annex!$B$7*(T2-INDEX(T:T,IFERROR(MATCH($B2-Annex!$B$9/60,$B:$B),2)))/(60*($B2-INDEX($B:$B,IFERROR(MATCH($B2-Annex!$B$9/60,$B:$B),2)))))/Annex!$B$8)/1000,IF(Data!$B$2="",0,"-"))</f>
        <v>-</v>
      </c>
      <c r="S2" s="50" t="str">
        <f>IFERROR((5.670373*10^-8*(U2+273.15)^4+((Annex!$B$5+Annex!$B$6)*(U2-V2)+Annex!$B$7*(U2-INDEX(U:U,IFERROR(MATCH($B2-Annex!$B$9/60,$B:$B),2)))/(60*($B2-INDEX($B:$B,IFERROR(MATCH($B2-Annex!$B$9/60,$B:$B),2)))))/Annex!$B$8)/1000,IF(Data!$B$2="",0,"-"))</f>
        <v>-</v>
      </c>
      <c r="T2" s="20">
        <v>19.811</v>
      </c>
      <c r="U2" s="20">
        <v>19.626999999999999</v>
      </c>
      <c r="V2" s="20">
        <v>19.571999999999999</v>
      </c>
      <c r="W2" s="20">
        <v>19.443999999999999</v>
      </c>
      <c r="X2" s="20">
        <v>19.332999999999998</v>
      </c>
      <c r="Y2" s="20">
        <v>19.425000000000001</v>
      </c>
      <c r="Z2" s="20">
        <v>19.48</v>
      </c>
      <c r="AA2" s="20">
        <v>19.756</v>
      </c>
      <c r="AB2" s="20">
        <v>20.05</v>
      </c>
      <c r="AC2" s="20">
        <v>20.547000000000001</v>
      </c>
      <c r="AD2" s="20">
        <v>19.571999999999999</v>
      </c>
      <c r="AE2" s="20">
        <v>19.591000000000001</v>
      </c>
      <c r="AF2" s="20">
        <v>19.535</v>
      </c>
      <c r="AG2" s="20">
        <v>9.8999999999999993E+37</v>
      </c>
      <c r="AH2" s="20">
        <v>-47.468000000000004</v>
      </c>
      <c r="AI2" s="20">
        <v>9.8999999999999993E+37</v>
      </c>
    </row>
    <row r="3" spans="1:35" x14ac:dyDescent="0.3">
      <c r="A3" s="5">
        <v>2</v>
      </c>
      <c r="B3" s="19">
        <v>9.0333331609144807E-2</v>
      </c>
      <c r="C3" s="20">
        <v>430.02673299999998</v>
      </c>
      <c r="D3" s="20">
        <v>416.39017699999999</v>
      </c>
      <c r="E3" s="20">
        <v>742.43432199999995</v>
      </c>
      <c r="F3" s="49">
        <f>IFERROR(SUM(C3:E3),IF(Data!$B$2="",0,"-"))</f>
        <v>1588.851232</v>
      </c>
      <c r="G3" s="50">
        <f>IFERROR(F3-Annex!$B$10,IF(Data!$B$2="",0,"-"))</f>
        <v>282.69323200000008</v>
      </c>
      <c r="H3" s="50">
        <f>IFERROR(-15215*(G3-INDEX(G:G,IFERROR(MATCH($B3-Annex!$B$11/60,$B:$B),2)))/(60*($B3-INDEX($B:$B,IFERROR(MATCH($B3-Annex!$B$11/60,$B:$B),2)))),IF(Data!$B$2="",0,"-"))</f>
        <v>103.95887560067712</v>
      </c>
      <c r="I3" s="50">
        <f>IFERROR(AVERAGE(INDEX(K:K,IFERROR(MATCH($B3-Annex!$B$4/60,$B:$B),2)):K3),IF(Data!$B$2="",0,"-"))</f>
        <v>0.47443744440715446</v>
      </c>
      <c r="J3" s="50">
        <f>IFERROR(AVERAGE(INDEX(L:L,IFERROR(MATCH($B3-Annex!$B$4/60,$B:$B),2)):L3),IF(Data!$B$2="",0,"-"))</f>
        <v>0.36342735873817356</v>
      </c>
      <c r="K3" s="50">
        <f>IFERROR((5.670373*10^-8*(M3+273.15)^4+((Annex!$B$5+Annex!$B$6)*(M3-O3)+Annex!$B$7*(M3-INDEX(M:M,IFERROR(MATCH($B3-Annex!$B$9/60,$B:$B),2)))/(60*($B3-INDEX($B:$B,IFERROR(MATCH($B3-Annex!$B$9/60,$B:$B),2)))))/Annex!$B$8)/1000,IF(Data!$B$2="",0,"-"))</f>
        <v>0.47443744440715446</v>
      </c>
      <c r="L3" s="50">
        <f>IFERROR((5.670373*10^-8*(N3+273.15)^4+((Annex!$B$5+Annex!$B$6)*(N3-O3)+Annex!$B$7*(N3-INDEX(N:N,IFERROR(MATCH($B3-Annex!$B$9/60,$B:$B),2)))/(60*($B3-INDEX($B:$B,IFERROR(MATCH($B3-Annex!$B$9/60,$B:$B),2)))))/Annex!$B$8)/1000,IF(Data!$B$2="",0,"-"))</f>
        <v>0.36342735873817356</v>
      </c>
      <c r="M3" s="20">
        <v>19.847999999999999</v>
      </c>
      <c r="N3" s="20">
        <v>18.634</v>
      </c>
      <c r="O3" s="20">
        <v>19.48</v>
      </c>
      <c r="P3" s="50">
        <f>IFERROR(AVERAGE(INDEX(R:R,IFERROR(MATCH($B3-Annex!$B$4/60,$B:$B),2)):R3),IF(Data!$B$2="",0,"-"))</f>
        <v>0.33839809153919043</v>
      </c>
      <c r="Q3" s="50">
        <f>IFERROR(AVERAGE(INDEX(S:S,IFERROR(MATCH($B3-Annex!$B$4/60,$B:$B),2)):S3),IF(Data!$B$2="",0,"-"))</f>
        <v>0.42181355227549655</v>
      </c>
      <c r="R3" s="50">
        <f>IFERROR((5.670373*10^-8*(T3+273.15)^4+((Annex!$B$5+Annex!$B$6)*(T3-V3)+Annex!$B$7*(T3-INDEX(T:T,IFERROR(MATCH($B3-Annex!$B$9/60,$B:$B),2)))/(60*($B3-INDEX($B:$B,IFERROR(MATCH($B3-Annex!$B$9/60,$B:$B),2)))))/Annex!$B$8)/1000,IF(Data!$B$2="",0,"-"))</f>
        <v>0.33839809153919043</v>
      </c>
      <c r="S3" s="50">
        <f>IFERROR((5.670373*10^-8*(U3+273.15)^4+((Annex!$B$5+Annex!$B$6)*(U3-V3)+Annex!$B$7*(U3-INDEX(U:U,IFERROR(MATCH($B3-Annex!$B$9/60,$B:$B),2)))/(60*($B3-INDEX($B:$B,IFERROR(MATCH($B3-Annex!$B$9/60,$B:$B),2)))))/Annex!$B$8)/1000,IF(Data!$B$2="",0,"-"))</f>
        <v>0.42181355227549655</v>
      </c>
      <c r="T3" s="20">
        <v>19.719000000000001</v>
      </c>
      <c r="U3" s="20">
        <v>19.626999999999999</v>
      </c>
      <c r="V3" s="20">
        <v>19.535</v>
      </c>
      <c r="W3" s="20">
        <v>20.620999999999999</v>
      </c>
      <c r="X3" s="20">
        <v>19.867000000000001</v>
      </c>
      <c r="Y3" s="20">
        <v>19.425000000000001</v>
      </c>
      <c r="Z3" s="20">
        <v>19.48</v>
      </c>
      <c r="AA3" s="20">
        <v>19.774999999999999</v>
      </c>
      <c r="AB3" s="20">
        <v>20.068999999999999</v>
      </c>
      <c r="AC3" s="20">
        <v>20.547000000000001</v>
      </c>
      <c r="AD3" s="20">
        <v>19.535</v>
      </c>
      <c r="AE3" s="20">
        <v>19.571999999999999</v>
      </c>
      <c r="AF3" s="20">
        <v>19.553999999999998</v>
      </c>
      <c r="AG3" s="20">
        <v>9.8999999999999993E+37</v>
      </c>
      <c r="AH3" s="20">
        <v>9.8999999999999993E+37</v>
      </c>
      <c r="AI3" s="20">
        <v>9.8999999999999993E+37</v>
      </c>
    </row>
    <row r="4" spans="1:35" x14ac:dyDescent="0.3">
      <c r="A4" s="5">
        <v>3</v>
      </c>
      <c r="B4" s="19">
        <v>0.1894999947398901</v>
      </c>
      <c r="C4" s="20">
        <v>430.04606799999999</v>
      </c>
      <c r="D4" s="20">
        <v>416.36240900000001</v>
      </c>
      <c r="E4" s="20">
        <v>742.45536800000002</v>
      </c>
      <c r="F4" s="49">
        <f>IFERROR(SUM(C4:E4),IF(Data!$B$2="",0,"-"))</f>
        <v>1588.8638449999999</v>
      </c>
      <c r="G4" s="50">
        <f>IFERROR(F4-Annex!$B$10,IF(Data!$B$2="",0,"-"))</f>
        <v>282.70584499999995</v>
      </c>
      <c r="H4" s="50">
        <f>IFERROR(-15215*(G4-INDEX(G:G,IFERROR(MATCH($B4-Annex!$B$11/60,$B:$B),2)))/(60*($B4-INDEX($B:$B,IFERROR(MATCH($B4-Annex!$B$11/60,$B:$B),2)))),IF(Data!$B$2="",0,"-"))</f>
        <v>32.678127556406302</v>
      </c>
      <c r="I4" s="50">
        <f>IFERROR(AVERAGE(INDEX(K:K,IFERROR(MATCH($B4-Annex!$B$4/60,$B:$B),2)):K4),IF(Data!$B$2="",0,"-"))</f>
        <v>0.43942312540745687</v>
      </c>
      <c r="J4" s="50">
        <f>IFERROR(AVERAGE(INDEX(L:L,IFERROR(MATCH($B4-Annex!$B$4/60,$B:$B),2)):L4),IF(Data!$B$2="",0,"-"))</f>
        <v>0.3427682138705338</v>
      </c>
      <c r="K4" s="50">
        <f>IFERROR((5.670373*10^-8*(M4+273.15)^4+((Annex!$B$5+Annex!$B$6)*(M4-O4)+Annex!$B$7*(M4-INDEX(M:M,IFERROR(MATCH($B4-Annex!$B$9/60,$B:$B),2)))/(60*($B4-INDEX($B:$B,IFERROR(MATCH($B4-Annex!$B$9/60,$B:$B),2)))))/Annex!$B$8)/1000,IF(Data!$B$2="",0,"-"))</f>
        <v>0.40440880640775934</v>
      </c>
      <c r="L4" s="50">
        <f>IFERROR((5.670373*10^-8*(N4+273.15)^4+((Annex!$B$5+Annex!$B$6)*(N4-O4)+Annex!$B$7*(N4-INDEX(N:N,IFERROR(MATCH($B4-Annex!$B$9/60,$B:$B),2)))/(60*($B4-INDEX($B:$B,IFERROR(MATCH($B4-Annex!$B$9/60,$B:$B),2)))))/Annex!$B$8)/1000,IF(Data!$B$2="",0,"-"))</f>
        <v>0.3221090690028941</v>
      </c>
      <c r="M4" s="20">
        <v>19.756</v>
      </c>
      <c r="N4" s="20">
        <v>18.561</v>
      </c>
      <c r="O4" s="20">
        <v>19.535</v>
      </c>
      <c r="P4" s="50">
        <f>IFERROR(AVERAGE(INDEX(R:R,IFERROR(MATCH($B4-Annex!$B$4/60,$B:$B),2)):R4),IF(Data!$B$2="",0,"-"))</f>
        <v>0.35905511023444525</v>
      </c>
      <c r="Q4" s="50">
        <f>IFERROR(AVERAGE(INDEX(S:S,IFERROR(MATCH($B4-Annex!$B$4/60,$B:$B),2)):S4),IF(Data!$B$2="",0,"-"))</f>
        <v>0.42386667727549654</v>
      </c>
      <c r="R4" s="50">
        <f>IFERROR((5.670373*10^-8*(T4+273.15)^4+((Annex!$B$5+Annex!$B$6)*(T4-V4)+Annex!$B$7*(T4-INDEX(T:T,IFERROR(MATCH($B4-Annex!$B$9/60,$B:$B),2)))/(60*($B4-INDEX($B:$B,IFERROR(MATCH($B4-Annex!$B$9/60,$B:$B),2)))))/Annex!$B$8)/1000,IF(Data!$B$2="",0,"-"))</f>
        <v>0.37971212892970008</v>
      </c>
      <c r="S4" s="50">
        <f>IFERROR((5.670373*10^-8*(U4+273.15)^4+((Annex!$B$5+Annex!$B$6)*(U4-V4)+Annex!$B$7*(U4-INDEX(U:U,IFERROR(MATCH($B4-Annex!$B$9/60,$B:$B),2)))/(60*($B4-INDEX($B:$B,IFERROR(MATCH($B4-Annex!$B$9/60,$B:$B),2)))))/Annex!$B$8)/1000,IF(Data!$B$2="",0,"-"))</f>
        <v>0.42591980227549653</v>
      </c>
      <c r="T4" s="20">
        <v>19.701000000000001</v>
      </c>
      <c r="U4" s="20">
        <v>19.626999999999999</v>
      </c>
      <c r="V4" s="20">
        <v>19.462</v>
      </c>
      <c r="W4" s="20">
        <v>20.803999999999998</v>
      </c>
      <c r="X4" s="20">
        <v>19.738</v>
      </c>
      <c r="Y4" s="20">
        <v>19.388000000000002</v>
      </c>
      <c r="Z4" s="20">
        <v>19.571999999999999</v>
      </c>
      <c r="AA4" s="20">
        <v>19.738</v>
      </c>
      <c r="AB4" s="20">
        <v>19.995000000000001</v>
      </c>
      <c r="AC4" s="20">
        <v>20.657</v>
      </c>
      <c r="AD4" s="20">
        <v>19.425000000000001</v>
      </c>
      <c r="AE4" s="20">
        <v>19.553999999999998</v>
      </c>
      <c r="AF4" s="20">
        <v>19.516999999999999</v>
      </c>
      <c r="AG4" s="20">
        <v>651.77499999999998</v>
      </c>
      <c r="AH4" s="20">
        <v>9.8999999999999993E+37</v>
      </c>
      <c r="AI4" s="20">
        <v>9.8999999999999993E+37</v>
      </c>
    </row>
    <row r="5" spans="1:35" x14ac:dyDescent="0.3">
      <c r="A5" s="5">
        <v>4</v>
      </c>
      <c r="B5" s="19">
        <v>0.28333332622423768</v>
      </c>
      <c r="C5" s="20">
        <v>430.04774700000002</v>
      </c>
      <c r="D5" s="20">
        <v>416.36324500000001</v>
      </c>
      <c r="E5" s="20">
        <v>742.46547799999996</v>
      </c>
      <c r="F5" s="49">
        <f>IFERROR(SUM(C5:E5),IF(Data!$B$2="",0,"-"))</f>
        <v>1588.8764700000002</v>
      </c>
      <c r="G5" s="50">
        <f>IFERROR(F5-Annex!$B$10,IF(Data!$B$2="",0,"-"))</f>
        <v>282.71847000000025</v>
      </c>
      <c r="H5" s="50">
        <f>IFERROR(-15215*(G5-INDEX(G:G,IFERROR(MATCH($B5-Annex!$B$11/60,$B:$B),2)))/(60*($B5-INDEX($B:$B,IFERROR(MATCH($B5-Annex!$B$11/60,$B:$B),2)))),IF(Data!$B$2="",0,"-"))</f>
        <v>10.556525264777006</v>
      </c>
      <c r="I5" s="50">
        <f>IFERROR(AVERAGE(INDEX(K:K,IFERROR(MATCH($B5-Annex!$B$4/60,$B:$B),2)):K5),IF(Data!$B$2="",0,"-"))</f>
        <v>0.44205553634853412</v>
      </c>
      <c r="J5" s="50">
        <f>IFERROR(AVERAGE(INDEX(L:L,IFERROR(MATCH($B5-Annex!$B$4/60,$B:$B),2)):L5),IF(Data!$B$2="",0,"-"))</f>
        <v>0.34620683424033788</v>
      </c>
      <c r="K5" s="50">
        <f>IFERROR((5.670373*10^-8*(M5+273.15)^4+((Annex!$B$5+Annex!$B$6)*(M5-O5)+Annex!$B$7*(M5-INDEX(M:M,IFERROR(MATCH($B5-Annex!$B$9/60,$B:$B),2)))/(60*($B5-INDEX($B:$B,IFERROR(MATCH($B5-Annex!$B$9/60,$B:$B),2)))))/Annex!$B$8)/1000,IF(Data!$B$2="",0,"-"))</f>
        <v>0.44732035823068866</v>
      </c>
      <c r="L5" s="50">
        <f>IFERROR((5.670373*10^-8*(N5+273.15)^4+((Annex!$B$5+Annex!$B$6)*(N5-O5)+Annex!$B$7*(N5-INDEX(N:N,IFERROR(MATCH($B5-Annex!$B$9/60,$B:$B),2)))/(60*($B5-INDEX($B:$B,IFERROR(MATCH($B5-Annex!$B$9/60,$B:$B),2)))))/Annex!$B$8)/1000,IF(Data!$B$2="",0,"-"))</f>
        <v>0.35308407497994598</v>
      </c>
      <c r="M5" s="20">
        <v>19.867000000000001</v>
      </c>
      <c r="N5" s="20">
        <v>18.616</v>
      </c>
      <c r="O5" s="20">
        <v>19.498999999999999</v>
      </c>
      <c r="P5" s="50">
        <f>IFERROR(AVERAGE(INDEX(R:R,IFERROR(MATCH($B5-Annex!$B$4/60,$B:$B),2)):R5),IF(Data!$B$2="",0,"-"))</f>
        <v>0.39010598787721884</v>
      </c>
      <c r="Q5" s="50">
        <f>IFERROR(AVERAGE(INDEX(S:S,IFERROR(MATCH($B5-Annex!$B$4/60,$B:$B),2)):S5),IF(Data!$B$2="",0,"-"))</f>
        <v>0.42815030705165752</v>
      </c>
      <c r="R5" s="50">
        <f>IFERROR((5.670373*10^-8*(T5+273.15)^4+((Annex!$B$5+Annex!$B$6)*(T5-V5)+Annex!$B$7*(T5-INDEX(T:T,IFERROR(MATCH($B5-Annex!$B$9/60,$B:$B),2)))/(60*($B5-INDEX($B:$B,IFERROR(MATCH($B5-Annex!$B$9/60,$B:$B),2)))))/Annex!$B$8)/1000,IF(Data!$B$2="",0,"-"))</f>
        <v>0.45220774316276596</v>
      </c>
      <c r="S5" s="50">
        <f>IFERROR((5.670373*10^-8*(U5+273.15)^4+((Annex!$B$5+Annex!$B$6)*(U5-V5)+Annex!$B$7*(U5-INDEX(U:U,IFERROR(MATCH($B5-Annex!$B$9/60,$B:$B),2)))/(60*($B5-INDEX($B:$B,IFERROR(MATCH($B5-Annex!$B$9/60,$B:$B),2)))))/Annex!$B$8)/1000,IF(Data!$B$2="",0,"-"))</f>
        <v>0.43671756660397959</v>
      </c>
      <c r="T5" s="20">
        <v>19.774999999999999</v>
      </c>
      <c r="U5" s="20">
        <v>19.664000000000001</v>
      </c>
      <c r="V5" s="20">
        <v>19.609000000000002</v>
      </c>
      <c r="W5" s="20">
        <v>29.731999999999999</v>
      </c>
      <c r="X5" s="20">
        <v>20.05</v>
      </c>
      <c r="Y5" s="20">
        <v>19.535</v>
      </c>
      <c r="Z5" s="20">
        <v>19.553999999999998</v>
      </c>
      <c r="AA5" s="20">
        <v>20.29</v>
      </c>
      <c r="AB5" s="20">
        <v>20.198</v>
      </c>
      <c r="AC5" s="20">
        <v>20.97</v>
      </c>
      <c r="AD5" s="20">
        <v>19.498999999999999</v>
      </c>
      <c r="AE5" s="20">
        <v>19.609000000000002</v>
      </c>
      <c r="AF5" s="20">
        <v>19.626999999999999</v>
      </c>
      <c r="AG5" s="20">
        <v>9.8999999999999993E+37</v>
      </c>
      <c r="AH5" s="20">
        <v>866.56899999999996</v>
      </c>
      <c r="AI5" s="20">
        <v>9.8999999999999993E+37</v>
      </c>
    </row>
    <row r="6" spans="1:35" x14ac:dyDescent="0.3">
      <c r="A6" s="5">
        <v>5</v>
      </c>
      <c r="B6" s="19">
        <v>0.37716666818596423</v>
      </c>
      <c r="C6" s="20">
        <v>429.99814700000002</v>
      </c>
      <c r="D6" s="20">
        <v>416.407849</v>
      </c>
      <c r="E6" s="20">
        <v>742.39221999999995</v>
      </c>
      <c r="F6" s="49">
        <f>IFERROR(SUM(C6:E6),IF(Data!$B$2="",0,"-"))</f>
        <v>1588.7982159999999</v>
      </c>
      <c r="G6" s="50">
        <f>IFERROR(F6-Annex!$B$10,IF(Data!$B$2="",0,"-"))</f>
        <v>282.64021600000001</v>
      </c>
      <c r="H6" s="50">
        <f>IFERROR(-15215*(G6-INDEX(G:G,IFERROR(MATCH($B6-Annex!$B$11/60,$B:$B),2)))/(60*($B6-INDEX($B:$B,IFERROR(MATCH($B6-Annex!$B$11/60,$B:$B),2)))),IF(Data!$B$2="",0,"-"))</f>
        <v>60.543328744280231</v>
      </c>
      <c r="I6" s="50">
        <f>IFERROR(AVERAGE(INDEX(K:K,IFERROR(MATCH($B6-Annex!$B$4/60,$B:$B),2)):K6),IF(Data!$B$2="",0,"-"))</f>
        <v>0.45313018049416209</v>
      </c>
      <c r="J6" s="50">
        <f>IFERROR(AVERAGE(INDEX(L:L,IFERROR(MATCH($B6-Annex!$B$4/60,$B:$B),2)):L6),IF(Data!$B$2="",0,"-"))</f>
        <v>0.36512125475605645</v>
      </c>
      <c r="K6" s="50">
        <f>IFERROR((5.670373*10^-8*(M6+273.15)^4+((Annex!$B$5+Annex!$B$6)*(M6-O6)+Annex!$B$7*(M6-INDEX(M:M,IFERROR(MATCH($B6-Annex!$B$9/60,$B:$B),2)))/(60*($B6-INDEX($B:$B,IFERROR(MATCH($B6-Annex!$B$9/60,$B:$B),2)))))/Annex!$B$8)/1000,IF(Data!$B$2="",0,"-"))</f>
        <v>0.48635411293104597</v>
      </c>
      <c r="L6" s="50">
        <f>IFERROR((5.670373*10^-8*(N6+273.15)^4+((Annex!$B$5+Annex!$B$6)*(N6-O6)+Annex!$B$7*(N6-INDEX(N:N,IFERROR(MATCH($B6-Annex!$B$9/60,$B:$B),2)))/(60*($B6-INDEX($B:$B,IFERROR(MATCH($B6-Annex!$B$9/60,$B:$B),2)))))/Annex!$B$8)/1000,IF(Data!$B$2="",0,"-"))</f>
        <v>0.4218645163032122</v>
      </c>
      <c r="M6" s="20">
        <v>19.867000000000001</v>
      </c>
      <c r="N6" s="20">
        <v>18.690000000000001</v>
      </c>
      <c r="O6" s="20">
        <v>19.571999999999999</v>
      </c>
      <c r="P6" s="50">
        <f>IFERROR(AVERAGE(INDEX(R:R,IFERROR(MATCH($B6-Annex!$B$4/60,$B:$B),2)):R6),IF(Data!$B$2="",0,"-"))</f>
        <v>0.4124106541214011</v>
      </c>
      <c r="Q6" s="50">
        <f>IFERROR(AVERAGE(INDEX(S:S,IFERROR(MATCH($B6-Annex!$B$4/60,$B:$B),2)):S6),IF(Data!$B$2="",0,"-"))</f>
        <v>0.43504400531869281</v>
      </c>
      <c r="R6" s="50">
        <f>IFERROR((5.670373*10^-8*(T6+273.15)^4+((Annex!$B$5+Annex!$B$6)*(T6-V6)+Annex!$B$7*(T6-INDEX(T:T,IFERROR(MATCH($B6-Annex!$B$9/60,$B:$B),2)))/(60*($B6-INDEX($B:$B,IFERROR(MATCH($B6-Annex!$B$9/60,$B:$B),2)))))/Annex!$B$8)/1000,IF(Data!$B$2="",0,"-"))</f>
        <v>0.47932465285394782</v>
      </c>
      <c r="S6" s="50">
        <f>IFERROR((5.670373*10^-8*(U6+273.15)^4+((Annex!$B$5+Annex!$B$6)*(U6-V6)+Annex!$B$7*(U6-INDEX(U:U,IFERROR(MATCH($B6-Annex!$B$9/60,$B:$B),2)))/(60*($B6-INDEX($B:$B,IFERROR(MATCH($B6-Annex!$B$9/60,$B:$B),2)))))/Annex!$B$8)/1000,IF(Data!$B$2="",0,"-"))</f>
        <v>0.45572510011979867</v>
      </c>
      <c r="T6" s="20">
        <v>19.811</v>
      </c>
      <c r="U6" s="20">
        <v>19.701000000000001</v>
      </c>
      <c r="V6" s="20">
        <v>19.626999999999999</v>
      </c>
      <c r="W6" s="20">
        <v>37.093000000000004</v>
      </c>
      <c r="X6" s="20">
        <v>23.364999999999998</v>
      </c>
      <c r="Y6" s="20">
        <v>19.553999999999998</v>
      </c>
      <c r="Z6" s="20">
        <v>19.701000000000001</v>
      </c>
      <c r="AA6" s="20">
        <v>20.198</v>
      </c>
      <c r="AB6" s="20">
        <v>20.731000000000002</v>
      </c>
      <c r="AC6" s="20">
        <v>21.963000000000001</v>
      </c>
      <c r="AD6" s="20">
        <v>19.571999999999999</v>
      </c>
      <c r="AE6" s="20">
        <v>19.664000000000001</v>
      </c>
      <c r="AF6" s="20">
        <v>19.664000000000001</v>
      </c>
      <c r="AG6" s="20">
        <v>9.8999999999999993E+37</v>
      </c>
      <c r="AH6" s="20">
        <v>47.231999999999999</v>
      </c>
      <c r="AI6" s="20">
        <v>9.8999999999999993E+37</v>
      </c>
    </row>
    <row r="7" spans="1:35" x14ac:dyDescent="0.3">
      <c r="A7" s="5">
        <v>6</v>
      </c>
      <c r="B7" s="19">
        <v>0.46066666371189058</v>
      </c>
      <c r="C7" s="20">
        <v>429.991421</v>
      </c>
      <c r="D7" s="20">
        <v>416.36156399999999</v>
      </c>
      <c r="E7" s="20">
        <v>742.37706500000002</v>
      </c>
      <c r="F7" s="49">
        <f>IFERROR(SUM(C7:E7),IF(Data!$B$2="",0,"-"))</f>
        <v>1588.7300500000001</v>
      </c>
      <c r="G7" s="50">
        <f>IFERROR(F7-Annex!$B$10,IF(Data!$B$2="",0,"-"))</f>
        <v>282.57205000000022</v>
      </c>
      <c r="H7" s="50">
        <f>IFERROR(-15215*(G7-INDEX(G:G,IFERROR(MATCH($B7-Annex!$B$11/60,$B:$B),2)))/(60*($B7-INDEX($B:$B,IFERROR(MATCH($B7-Annex!$B$11/60,$B:$B),2)))),IF(Data!$B$2="",0,"-"))</f>
        <v>87.092664270595321</v>
      </c>
      <c r="I7" s="50">
        <f>IFERROR(AVERAGE(INDEX(K:K,IFERROR(MATCH($B7-Annex!$B$4/60,$B:$B),2)):K7),IF(Data!$B$2="",0,"-"))</f>
        <v>0.44731373650490536</v>
      </c>
      <c r="J7" s="50">
        <f>IFERROR(AVERAGE(INDEX(L:L,IFERROR(MATCH($B7-Annex!$B$4/60,$B:$B),2)):L7),IF(Data!$B$2="",0,"-"))</f>
        <v>0.36552379130034057</v>
      </c>
      <c r="K7" s="50">
        <f>IFERROR((5.670373*10^-8*(M7+273.15)^4+((Annex!$B$5+Annex!$B$6)*(M7-O7)+Annex!$B$7*(M7-INDEX(M:M,IFERROR(MATCH($B7-Annex!$B$9/60,$B:$B),2)))/(60*($B7-INDEX($B:$B,IFERROR(MATCH($B7-Annex!$B$9/60,$B:$B),2)))))/Annex!$B$8)/1000,IF(Data!$B$2="",0,"-"))</f>
        <v>0.42404796054787841</v>
      </c>
      <c r="L7" s="50">
        <f>IFERROR((5.670373*10^-8*(N7+273.15)^4+((Annex!$B$5+Annex!$B$6)*(N7-O7)+Annex!$B$7*(N7-INDEX(N:N,IFERROR(MATCH($B7-Annex!$B$9/60,$B:$B),2)))/(60*($B7-INDEX($B:$B,IFERROR(MATCH($B7-Annex!$B$9/60,$B:$B),2)))))/Annex!$B$8)/1000,IF(Data!$B$2="",0,"-"))</f>
        <v>0.36713393747747702</v>
      </c>
      <c r="M7" s="20">
        <v>19.847999999999999</v>
      </c>
      <c r="N7" s="20">
        <v>18.634</v>
      </c>
      <c r="O7" s="20">
        <v>19.571999999999999</v>
      </c>
      <c r="P7" s="50">
        <f>IFERROR(AVERAGE(INDEX(R:R,IFERROR(MATCH($B7-Annex!$B$4/60,$B:$B),2)):R7),IF(Data!$B$2="",0,"-"))</f>
        <v>0.41708919234280356</v>
      </c>
      <c r="Q7" s="50">
        <f>IFERROR(AVERAGE(INDEX(S:S,IFERROR(MATCH($B7-Annex!$B$4/60,$B:$B),2)):S7),IF(Data!$B$2="",0,"-"))</f>
        <v>0.42571229311767028</v>
      </c>
      <c r="R7" s="50">
        <f>IFERROR((5.670373*10^-8*(T7+273.15)^4+((Annex!$B$5+Annex!$B$6)*(T7-V7)+Annex!$B$7*(T7-INDEX(T:T,IFERROR(MATCH($B7-Annex!$B$9/60,$B:$B),2)))/(60*($B7-INDEX($B:$B,IFERROR(MATCH($B7-Annex!$B$9/60,$B:$B),2)))))/Annex!$B$8)/1000,IF(Data!$B$2="",0,"-"))</f>
        <v>0.4358033452284133</v>
      </c>
      <c r="S7" s="50">
        <f>IFERROR((5.670373*10^-8*(U7+273.15)^4+((Annex!$B$5+Annex!$B$6)*(U7-V7)+Annex!$B$7*(U7-INDEX(U:U,IFERROR(MATCH($B7-Annex!$B$9/60,$B:$B),2)))/(60*($B7-INDEX($B:$B,IFERROR(MATCH($B7-Annex!$B$9/60,$B:$B),2)))))/Annex!$B$8)/1000,IF(Data!$B$2="",0,"-"))</f>
        <v>0.38838544431358019</v>
      </c>
      <c r="T7" s="20">
        <v>19.792999999999999</v>
      </c>
      <c r="U7" s="20">
        <v>19.609000000000002</v>
      </c>
      <c r="V7" s="20">
        <v>19.626999999999999</v>
      </c>
      <c r="W7" s="20">
        <v>54.417000000000002</v>
      </c>
      <c r="X7" s="20">
        <v>32.387</v>
      </c>
      <c r="Y7" s="20">
        <v>19.792999999999999</v>
      </c>
      <c r="Z7" s="20">
        <v>19.829999999999998</v>
      </c>
      <c r="AA7" s="20">
        <v>20.013999999999999</v>
      </c>
      <c r="AB7" s="20">
        <v>20.547000000000001</v>
      </c>
      <c r="AC7" s="20">
        <v>22.838000000000001</v>
      </c>
      <c r="AD7" s="20">
        <v>19.626999999999999</v>
      </c>
      <c r="AE7" s="20">
        <v>19.646000000000001</v>
      </c>
      <c r="AF7" s="20">
        <v>19.571999999999999</v>
      </c>
      <c r="AG7" s="20">
        <v>9.8999999999999993E+37</v>
      </c>
      <c r="AH7" s="20">
        <v>-148.93700000000001</v>
      </c>
      <c r="AI7" s="20">
        <v>9.8999999999999993E+37</v>
      </c>
    </row>
    <row r="8" spans="1:35" x14ac:dyDescent="0.3">
      <c r="A8" s="5">
        <v>7</v>
      </c>
      <c r="B8" s="19">
        <v>0.54416665923781693</v>
      </c>
      <c r="C8" s="20">
        <v>430.006553</v>
      </c>
      <c r="D8" s="20">
        <v>416.414582</v>
      </c>
      <c r="E8" s="20">
        <v>742.45115799999996</v>
      </c>
      <c r="F8" s="49">
        <f>IFERROR(SUM(C8:E8),IF(Data!$B$2="",0,"-"))</f>
        <v>1588.8722929999999</v>
      </c>
      <c r="G8" s="50">
        <f>IFERROR(F8-Annex!$B$10,IF(Data!$B$2="",0,"-"))</f>
        <v>282.714293</v>
      </c>
      <c r="H8" s="50">
        <f>IFERROR(-15215*(G8-INDEX(G:G,IFERROR(MATCH($B8-Annex!$B$11/60,$B:$B),2)))/(60*($B8-INDEX($B:$B,IFERROR(MATCH($B8-Annex!$B$11/60,$B:$B),2)))),IF(Data!$B$2="",0,"-"))</f>
        <v>7.4430010205149815</v>
      </c>
      <c r="I8" s="50">
        <f>IFERROR(AVERAGE(INDEX(K:K,IFERROR(MATCH($B8-Annex!$B$4/60,$B:$B),2)):K8),IF(Data!$B$2="",0,"-"))</f>
        <v>0.44484792514626154</v>
      </c>
      <c r="J8" s="50">
        <f>IFERROR(AVERAGE(INDEX(L:L,IFERROR(MATCH($B8-Annex!$B$4/60,$B:$B),2)):L8),IF(Data!$B$2="",0,"-"))</f>
        <v>0.35907479105040802</v>
      </c>
      <c r="K8" s="50">
        <f>IFERROR((5.670373*10^-8*(M8+273.15)^4+((Annex!$B$5+Annex!$B$6)*(M8-O8)+Annex!$B$7*(M8-INDEX(M:M,IFERROR(MATCH($B8-Annex!$B$9/60,$B:$B),2)))/(60*($B8-INDEX($B:$B,IFERROR(MATCH($B8-Annex!$B$9/60,$B:$B),2)))))/Annex!$B$8)/1000,IF(Data!$B$2="",0,"-"))</f>
        <v>0.43251886835304237</v>
      </c>
      <c r="L8" s="50">
        <f>IFERROR((5.670373*10^-8*(N8+273.15)^4+((Annex!$B$5+Annex!$B$6)*(N8-O8)+Annex!$B$7*(N8-INDEX(N:N,IFERROR(MATCH($B8-Annex!$B$9/60,$B:$B),2)))/(60*($B8-INDEX($B:$B,IFERROR(MATCH($B8-Annex!$B$9/60,$B:$B),2)))))/Annex!$B$8)/1000,IF(Data!$B$2="",0,"-"))</f>
        <v>0.32682978980074517</v>
      </c>
      <c r="M8" s="20">
        <v>19.867000000000001</v>
      </c>
      <c r="N8" s="20">
        <v>18.634</v>
      </c>
      <c r="O8" s="20">
        <v>19.609000000000002</v>
      </c>
      <c r="P8" s="50">
        <f>IFERROR(AVERAGE(INDEX(R:R,IFERROR(MATCH($B8-Annex!$B$4/60,$B:$B),2)):R8),IF(Data!$B$2="",0,"-"))</f>
        <v>0.42007542991815167</v>
      </c>
      <c r="Q8" s="50">
        <f>IFERROR(AVERAGE(INDEX(S:S,IFERROR(MATCH($B8-Annex!$B$4/60,$B:$B),2)):S8),IF(Data!$B$2="",0,"-"))</f>
        <v>0.41704417678275529</v>
      </c>
      <c r="R8" s="50">
        <f>IFERROR((5.670373*10^-8*(T8+273.15)^4+((Annex!$B$5+Annex!$B$6)*(T8-V8)+Annex!$B$7*(T8-INDEX(T:T,IFERROR(MATCH($B8-Annex!$B$9/60,$B:$B),2)))/(60*($B8-INDEX($B:$B,IFERROR(MATCH($B8-Annex!$B$9/60,$B:$B),2)))))/Annex!$B$8)/1000,IF(Data!$B$2="",0,"-"))</f>
        <v>0.43500661779489236</v>
      </c>
      <c r="S8" s="50">
        <f>IFERROR((5.670373*10^-8*(U8+273.15)^4+((Annex!$B$5+Annex!$B$6)*(U8-V8)+Annex!$B$7*(U8-INDEX(U:U,IFERROR(MATCH($B8-Annex!$B$9/60,$B:$B),2)))/(60*($B8-INDEX($B:$B,IFERROR(MATCH($B8-Annex!$B$9/60,$B:$B),2)))))/Annex!$B$8)/1000,IF(Data!$B$2="",0,"-"))</f>
        <v>0.3737035951081803</v>
      </c>
      <c r="T8" s="20">
        <v>19.829999999999998</v>
      </c>
      <c r="U8" s="20">
        <v>19.626999999999999</v>
      </c>
      <c r="V8" s="20">
        <v>19.701000000000001</v>
      </c>
      <c r="W8" s="20">
        <v>56.768999999999998</v>
      </c>
      <c r="X8" s="20">
        <v>36.534999999999997</v>
      </c>
      <c r="Y8" s="20">
        <v>20.97</v>
      </c>
      <c r="Z8" s="20">
        <v>20.51</v>
      </c>
      <c r="AA8" s="20">
        <v>21.024999999999999</v>
      </c>
      <c r="AB8" s="20">
        <v>21.135000000000002</v>
      </c>
      <c r="AC8" s="20">
        <v>24.038</v>
      </c>
      <c r="AD8" s="20">
        <v>19.738</v>
      </c>
      <c r="AE8" s="20">
        <v>19.683</v>
      </c>
      <c r="AF8" s="20">
        <v>19.646000000000001</v>
      </c>
      <c r="AG8" s="20">
        <v>-68.605000000000004</v>
      </c>
      <c r="AH8" s="20">
        <v>9.8999999999999993E+37</v>
      </c>
      <c r="AI8" s="20">
        <v>9.8999999999999993E+37</v>
      </c>
    </row>
    <row r="9" spans="1:35" x14ac:dyDescent="0.3">
      <c r="A9" s="5">
        <v>8</v>
      </c>
      <c r="B9" s="19">
        <v>0.62766666524112225</v>
      </c>
      <c r="C9" s="20">
        <v>430.01412399999998</v>
      </c>
      <c r="D9" s="20">
        <v>416.31191699999999</v>
      </c>
      <c r="E9" s="20">
        <v>742.45958700000006</v>
      </c>
      <c r="F9" s="49">
        <f>IFERROR(SUM(C9:E9),IF(Data!$B$2="",0,"-"))</f>
        <v>1588.7856280000001</v>
      </c>
      <c r="G9" s="50">
        <f>IFERROR(F9-Annex!$B$10,IF(Data!$B$2="",0,"-"))</f>
        <v>282.62762800000019</v>
      </c>
      <c r="H9" s="50">
        <f>IFERROR(-15215*(G9-INDEX(G:G,IFERROR(MATCH($B9-Annex!$B$11/60,$B:$B),2)))/(60*($B9-INDEX($B:$B,IFERROR(MATCH($B9-Annex!$B$11/60,$B:$B),2)))),IF(Data!$B$2="",0,"-"))</f>
        <v>41.466329223210266</v>
      </c>
      <c r="I9" s="50">
        <f>IFERROR(AVERAGE(INDEX(K:K,IFERROR(MATCH($B9-Annex!$B$4/60,$B:$B),2)):K9),IF(Data!$B$2="",0,"-"))</f>
        <v>0.44291846588654626</v>
      </c>
      <c r="J9" s="50">
        <f>IFERROR(AVERAGE(INDEX(L:L,IFERROR(MATCH($B9-Annex!$B$4/60,$B:$B),2)):L9),IF(Data!$B$2="",0,"-"))</f>
        <v>0.35865997929151738</v>
      </c>
      <c r="K9" s="50">
        <f>IFERROR((5.670373*10^-8*(M9+273.15)^4+((Annex!$B$5+Annex!$B$6)*(M9-O9)+Annex!$B$7*(M9-INDEX(M:M,IFERROR(MATCH($B9-Annex!$B$9/60,$B:$B),2)))/(60*($B9-INDEX($B:$B,IFERROR(MATCH($B9-Annex!$B$9/60,$B:$B),2)))))/Annex!$B$8)/1000,IF(Data!$B$2="",0,"-"))</f>
        <v>0.43134171032825469</v>
      </c>
      <c r="L9" s="50">
        <f>IFERROR((5.670373*10^-8*(N9+273.15)^4+((Annex!$B$5+Annex!$B$6)*(N9-O9)+Annex!$B$7*(N9-INDEX(N:N,IFERROR(MATCH($B9-Annex!$B$9/60,$B:$B),2)))/(60*($B9-INDEX($B:$B,IFERROR(MATCH($B9-Annex!$B$9/60,$B:$B),2)))))/Annex!$B$8)/1000,IF(Data!$B$2="",0,"-"))</f>
        <v>0.35617110873817348</v>
      </c>
      <c r="M9" s="20">
        <v>19.847999999999999</v>
      </c>
      <c r="N9" s="20">
        <v>18.634</v>
      </c>
      <c r="O9" s="20">
        <v>19.609000000000002</v>
      </c>
      <c r="P9" s="50">
        <f>IFERROR(AVERAGE(INDEX(R:R,IFERROR(MATCH($B9-Annex!$B$4/60,$B:$B),2)):R9),IF(Data!$B$2="",0,"-"))</f>
        <v>0.4210534779997171</v>
      </c>
      <c r="Q9" s="50">
        <f>IFERROR(AVERAGE(INDEX(S:S,IFERROR(MATCH($B9-Annex!$B$4/60,$B:$B),2)):S9),IF(Data!$B$2="",0,"-"))</f>
        <v>0.41373009301822616</v>
      </c>
      <c r="R9" s="50">
        <f>IFERROR((5.670373*10^-8*(T9+273.15)^4+((Annex!$B$5+Annex!$B$6)*(T9-V9)+Annex!$B$7*(T9-INDEX(T:T,IFERROR(MATCH($B9-Annex!$B$9/60,$B:$B),2)))/(60*($B9-INDEX($B:$B,IFERROR(MATCH($B9-Annex!$B$9/60,$B:$B),2)))))/Annex!$B$8)/1000,IF(Data!$B$2="",0,"-"))</f>
        <v>0.42692176648910984</v>
      </c>
      <c r="S9" s="50">
        <f>IFERROR((5.670373*10^-8*(U9+273.15)^4+((Annex!$B$5+Annex!$B$6)*(U9-V9)+Annex!$B$7*(U9-INDEX(U:U,IFERROR(MATCH($B9-Annex!$B$9/60,$B:$B),2)))/(60*($B9-INDEX($B:$B,IFERROR(MATCH($B9-Annex!$B$9/60,$B:$B),2)))))/Annex!$B$8)/1000,IF(Data!$B$2="",0,"-"))</f>
        <v>0.3938455904310515</v>
      </c>
      <c r="T9" s="20">
        <v>19.792999999999999</v>
      </c>
      <c r="U9" s="20">
        <v>19.571999999999999</v>
      </c>
      <c r="V9" s="20">
        <v>19.626999999999999</v>
      </c>
      <c r="W9" s="20">
        <v>64.852000000000004</v>
      </c>
      <c r="X9" s="20">
        <v>34.643000000000001</v>
      </c>
      <c r="Y9" s="20">
        <v>22</v>
      </c>
      <c r="Z9" s="20">
        <v>20.234000000000002</v>
      </c>
      <c r="AA9" s="20">
        <v>21.521999999999998</v>
      </c>
      <c r="AB9" s="20">
        <v>21.300999999999998</v>
      </c>
      <c r="AC9" s="20">
        <v>24.984000000000002</v>
      </c>
      <c r="AD9" s="20">
        <v>19.792999999999999</v>
      </c>
      <c r="AE9" s="20">
        <v>19.683</v>
      </c>
      <c r="AF9" s="20">
        <v>19.626999999999999</v>
      </c>
      <c r="AG9" s="20">
        <v>-154.90700000000001</v>
      </c>
      <c r="AH9" s="20">
        <v>-137.066</v>
      </c>
      <c r="AI9" s="20">
        <v>9.8999999999999993E+37</v>
      </c>
    </row>
    <row r="10" spans="1:35" x14ac:dyDescent="0.3">
      <c r="A10" s="5">
        <v>9</v>
      </c>
      <c r="B10" s="19">
        <v>0.72483333293348551</v>
      </c>
      <c r="C10" s="20">
        <v>430.030101</v>
      </c>
      <c r="D10" s="20">
        <v>416.39017699999999</v>
      </c>
      <c r="E10" s="20">
        <v>742.45958700000006</v>
      </c>
      <c r="F10" s="49">
        <f>IFERROR(SUM(C10:E10),IF(Data!$B$2="",0,"-"))</f>
        <v>1588.8798650000001</v>
      </c>
      <c r="G10" s="50">
        <f>IFERROR(F10-Annex!$B$10,IF(Data!$B$2="",0,"-"))</f>
        <v>282.72186500000021</v>
      </c>
      <c r="H10" s="50">
        <f>IFERROR(-15215*(G10-INDEX(G:G,IFERROR(MATCH($B10-Annex!$B$11/60,$B:$B),2)))/(60*($B10-INDEX($B:$B,IFERROR(MATCH($B10-Annex!$B$11/60,$B:$B),2)))),IF(Data!$B$2="",0,"-"))</f>
        <v>2.938744540573845</v>
      </c>
      <c r="I10" s="50">
        <f>IFERROR(AVERAGE(INDEX(K:K,IFERROR(MATCH($B10-Annex!$B$4/60,$B:$B),2)):K10),IF(Data!$B$2="",0,"-"))</f>
        <v>0.43530271399494885</v>
      </c>
      <c r="J10" s="50">
        <f>IFERROR(AVERAGE(INDEX(L:L,IFERROR(MATCH($B10-Annex!$B$4/60,$B:$B),2)):L10),IF(Data!$B$2="",0,"-"))</f>
        <v>0.36465741698305948</v>
      </c>
      <c r="K10" s="50">
        <f>IFERROR((5.670373*10^-8*(M10+273.15)^4+((Annex!$B$5+Annex!$B$6)*(M10-O10)+Annex!$B$7*(M10-INDEX(M:M,IFERROR(MATCH($B10-Annex!$B$9/60,$B:$B),2)))/(60*($B10-INDEX($B:$B,IFERROR(MATCH($B10-Annex!$B$9/60,$B:$B),2)))))/Annex!$B$8)/1000,IF(Data!$B$2="",0,"-"))</f>
        <v>0.42112718116597209</v>
      </c>
      <c r="L10" s="50">
        <f>IFERROR((5.670373*10^-8*(N10+273.15)^4+((Annex!$B$5+Annex!$B$6)*(N10-O10)+Annex!$B$7*(N10-INDEX(N:N,IFERROR(MATCH($B10-Annex!$B$9/60,$B:$B),2)))/(60*($B10-INDEX($B:$B,IFERROR(MATCH($B10-Annex!$B$9/60,$B:$B),2)))))/Annex!$B$8)/1000,IF(Data!$B$2="",0,"-"))</f>
        <v>0.40540942257896845</v>
      </c>
      <c r="M10" s="20">
        <v>19.847999999999999</v>
      </c>
      <c r="N10" s="20">
        <v>18.725999999999999</v>
      </c>
      <c r="O10" s="20">
        <v>19.626999999999999</v>
      </c>
      <c r="P10" s="50">
        <f>IFERROR(AVERAGE(INDEX(R:R,IFERROR(MATCH($B10-Annex!$B$4/60,$B:$B),2)):R10),IF(Data!$B$2="",0,"-"))</f>
        <v>0.42928506329125338</v>
      </c>
      <c r="Q10" s="50">
        <f>IFERROR(AVERAGE(INDEX(S:S,IFERROR(MATCH($B10-Annex!$B$4/60,$B:$B),2)):S10),IF(Data!$B$2="",0,"-"))</f>
        <v>0.41402351331433884</v>
      </c>
      <c r="R10" s="50">
        <f>IFERROR((5.670373*10^-8*(T10+273.15)^4+((Annex!$B$5+Annex!$B$6)*(T10-V10)+Annex!$B$7*(T10-INDEX(T:T,IFERROR(MATCH($B10-Annex!$B$9/60,$B:$B),2)))/(60*($B10-INDEX($B:$B,IFERROR(MATCH($B10-Annex!$B$9/60,$B:$B),2)))))/Annex!$B$8)/1000,IF(Data!$B$2="",0,"-"))</f>
        <v>0.39601918857994445</v>
      </c>
      <c r="S10" s="50">
        <f>IFERROR((5.670373*10^-8*(U10+273.15)^4+((Annex!$B$5+Annex!$B$6)*(U10-V10)+Annex!$B$7*(U10-INDEX(U:U,IFERROR(MATCH($B10-Annex!$B$9/60,$B:$B),2)))/(60*($B10-INDEX($B:$B,IFERROR(MATCH($B10-Annex!$B$9/60,$B:$B),2)))))/Annex!$B$8)/1000,IF(Data!$B$2="",0,"-"))</f>
        <v>0.42386749434828536</v>
      </c>
      <c r="T10" s="20">
        <v>19.774999999999999</v>
      </c>
      <c r="U10" s="20">
        <v>19.646000000000001</v>
      </c>
      <c r="V10" s="20">
        <v>19.683</v>
      </c>
      <c r="W10" s="20">
        <v>84.534999999999997</v>
      </c>
      <c r="X10" s="20">
        <v>47.860999999999997</v>
      </c>
      <c r="Y10" s="20">
        <v>26.457000000000001</v>
      </c>
      <c r="Z10" s="20">
        <v>22.456</v>
      </c>
      <c r="AA10" s="20">
        <v>22.838000000000001</v>
      </c>
      <c r="AB10" s="20">
        <v>22.547000000000001</v>
      </c>
      <c r="AC10" s="20">
        <v>27.221</v>
      </c>
      <c r="AD10" s="20">
        <v>19.995000000000001</v>
      </c>
      <c r="AE10" s="20">
        <v>19.738</v>
      </c>
      <c r="AF10" s="20">
        <v>19.683</v>
      </c>
      <c r="AG10" s="20">
        <v>9.8999999999999993E+37</v>
      </c>
      <c r="AH10" s="20">
        <v>-178.161</v>
      </c>
      <c r="AI10" s="20">
        <v>9.8999999999999993E+37</v>
      </c>
    </row>
    <row r="11" spans="1:35" x14ac:dyDescent="0.3">
      <c r="A11" s="5">
        <v>10</v>
      </c>
      <c r="B11" s="19">
        <v>0.82233332796022296</v>
      </c>
      <c r="C11" s="20">
        <v>429.97965699999997</v>
      </c>
      <c r="D11" s="20">
        <v>416.40279700000002</v>
      </c>
      <c r="E11" s="20">
        <v>742.39727500000004</v>
      </c>
      <c r="F11" s="49">
        <f>IFERROR(SUM(C11:E11),IF(Data!$B$2="",0,"-"))</f>
        <v>1588.7797290000001</v>
      </c>
      <c r="G11" s="50">
        <f>IFERROR(F11-Annex!$B$10,IF(Data!$B$2="",0,"-"))</f>
        <v>282.62172900000019</v>
      </c>
      <c r="H11" s="50">
        <f>IFERROR(-15215*(G11-INDEX(G:G,IFERROR(MATCH($B11-Annex!$B$11/60,$B:$B),2)))/(60*($B11-INDEX($B:$B,IFERROR(MATCH($B11-Annex!$B$11/60,$B:$B),2)))),IF(Data!$B$2="",0,"-"))</f>
        <v>33.469299772789192</v>
      </c>
      <c r="I11" s="50">
        <f>IFERROR(AVERAGE(INDEX(K:K,IFERROR(MATCH($B11-Annex!$B$4/60,$B:$B),2)):K11),IF(Data!$B$2="",0,"-"))</f>
        <v>0.44228482421506138</v>
      </c>
      <c r="J11" s="50">
        <f>IFERROR(AVERAGE(INDEX(L:L,IFERROR(MATCH($B11-Annex!$B$4/60,$B:$B),2)):L11),IF(Data!$B$2="",0,"-"))</f>
        <v>0.3727304736185118</v>
      </c>
      <c r="K11" s="50">
        <f>IFERROR((5.670373*10^-8*(M11+273.15)^4+((Annex!$B$5+Annex!$B$6)*(M11-O11)+Annex!$B$7*(M11-INDEX(M:M,IFERROR(MATCH($B11-Annex!$B$9/60,$B:$B),2)))/(60*($B11-INDEX($B:$B,IFERROR(MATCH($B11-Annex!$B$9/60,$B:$B),2)))))/Annex!$B$8)/1000,IF(Data!$B$2="",0,"-"))</f>
        <v>0.45328357794854696</v>
      </c>
      <c r="L11" s="50">
        <f>IFERROR((5.670373*10^-8*(N11+273.15)^4+((Annex!$B$5+Annex!$B$6)*(N11-O11)+Annex!$B$7*(N11-INDEX(N:N,IFERROR(MATCH($B11-Annex!$B$9/60,$B:$B),2)))/(60*($B11-INDEX($B:$B,IFERROR(MATCH($B11-Annex!$B$9/60,$B:$B),2)))))/Annex!$B$8)/1000,IF(Data!$B$2="",0,"-"))</f>
        <v>0.37862046545106048</v>
      </c>
      <c r="M11" s="20">
        <v>19.902999999999999</v>
      </c>
      <c r="N11" s="20">
        <v>18.690000000000001</v>
      </c>
      <c r="O11" s="20">
        <v>19.719000000000001</v>
      </c>
      <c r="P11" s="50">
        <f>IFERROR(AVERAGE(INDEX(R:R,IFERROR(MATCH($B11-Annex!$B$4/60,$B:$B),2)):R11),IF(Data!$B$2="",0,"-"))</f>
        <v>0.43660513973959297</v>
      </c>
      <c r="Q11" s="50">
        <f>IFERROR(AVERAGE(INDEX(S:S,IFERROR(MATCH($B11-Annex!$B$4/60,$B:$B),2)):S11),IF(Data!$B$2="",0,"-"))</f>
        <v>0.41687817758382212</v>
      </c>
      <c r="R11" s="50">
        <f>IFERROR((5.670373*10^-8*(T11+273.15)^4+((Annex!$B$5+Annex!$B$6)*(T11-V11)+Annex!$B$7*(T11-INDEX(T:T,IFERROR(MATCH($B11-Annex!$B$9/60,$B:$B),2)))/(60*($B11-INDEX($B:$B,IFERROR(MATCH($B11-Annex!$B$9/60,$B:$B),2)))))/Annex!$B$8)/1000,IF(Data!$B$2="",0,"-"))</f>
        <v>0.43095266406807725</v>
      </c>
      <c r="S11" s="50">
        <f>IFERROR((5.670373*10^-8*(U11+273.15)^4+((Annex!$B$5+Annex!$B$6)*(U11-V11)+Annex!$B$7*(U11-INDEX(U:U,IFERROR(MATCH($B11-Annex!$B$9/60,$B:$B),2)))/(60*($B11-INDEX($B:$B,IFERROR(MATCH($B11-Annex!$B$9/60,$B:$B),2)))))/Annex!$B$8)/1000,IF(Data!$B$2="",0,"-"))</f>
        <v>0.44590245216187935</v>
      </c>
      <c r="T11" s="20">
        <v>19.811</v>
      </c>
      <c r="U11" s="20">
        <v>19.646000000000001</v>
      </c>
      <c r="V11" s="20">
        <v>19.719000000000001</v>
      </c>
      <c r="W11" s="20">
        <v>72.19</v>
      </c>
      <c r="X11" s="20">
        <v>47.375999999999998</v>
      </c>
      <c r="Y11" s="20">
        <v>27.44</v>
      </c>
      <c r="Z11" s="20">
        <v>27.457999999999998</v>
      </c>
      <c r="AA11" s="20">
        <v>23.747</v>
      </c>
      <c r="AB11" s="20">
        <v>23.875</v>
      </c>
      <c r="AC11" s="20">
        <v>29.931999999999999</v>
      </c>
      <c r="AD11" s="20">
        <v>20.216000000000001</v>
      </c>
      <c r="AE11" s="20">
        <v>19.738</v>
      </c>
      <c r="AF11" s="20">
        <v>19.683</v>
      </c>
      <c r="AG11" s="20">
        <v>9.8999999999999993E+37</v>
      </c>
      <c r="AH11" s="20">
        <v>9.8999999999999993E+37</v>
      </c>
      <c r="AI11" s="20">
        <v>9.8999999999999993E+37</v>
      </c>
    </row>
    <row r="12" spans="1:35" x14ac:dyDescent="0.3">
      <c r="A12" s="5">
        <v>11</v>
      </c>
      <c r="B12" s="19">
        <v>0.91999999713152647</v>
      </c>
      <c r="C12" s="20">
        <v>429.981336</v>
      </c>
      <c r="D12" s="20">
        <v>416.36661600000002</v>
      </c>
      <c r="E12" s="20">
        <v>742.40906700000005</v>
      </c>
      <c r="F12" s="49">
        <f>IFERROR(SUM(C12:E12),IF(Data!$B$2="",0,"-"))</f>
        <v>1588.7570190000001</v>
      </c>
      <c r="G12" s="50">
        <f>IFERROR(F12-Annex!$B$10,IF(Data!$B$2="",0,"-"))</f>
        <v>282.59901900000023</v>
      </c>
      <c r="H12" s="50">
        <f>IFERROR(-15215*(G12-INDEX(G:G,IFERROR(MATCH($B12-Annex!$B$11/60,$B:$B),2)))/(60*($B12-INDEX($B:$B,IFERROR(MATCH($B12-Annex!$B$11/60,$B:$B),2)))),IF(Data!$B$2="",0,"-"))</f>
        <v>36.175867685234437</v>
      </c>
      <c r="I12" s="50">
        <f>IFERROR(AVERAGE(INDEX(K:K,IFERROR(MATCH($B12-Annex!$B$4/60,$B:$B),2)):K12),IF(Data!$B$2="",0,"-"))</f>
        <v>0.44136548394661873</v>
      </c>
      <c r="J12" s="50">
        <f>IFERROR(AVERAGE(INDEX(L:L,IFERROR(MATCH($B12-Annex!$B$4/60,$B:$B),2)):L12),IF(Data!$B$2="",0,"-"))</f>
        <v>0.3673300325085368</v>
      </c>
      <c r="K12" s="50">
        <f>IFERROR((5.670373*10^-8*(M12+273.15)^4+((Annex!$B$5+Annex!$B$6)*(M12-O12)+Annex!$B$7*(M12-INDEX(M:M,IFERROR(MATCH($B12-Annex!$B$9/60,$B:$B),2)))/(60*($B12-INDEX($B:$B,IFERROR(MATCH($B12-Annex!$B$9/60,$B:$B),2)))))/Annex!$B$8)/1000,IF(Data!$B$2="",0,"-"))</f>
        <v>0.44088497635159068</v>
      </c>
      <c r="L12" s="50">
        <f>IFERROR((5.670373*10^-8*(N12+273.15)^4+((Annex!$B$5+Annex!$B$6)*(N12-O12)+Annex!$B$7*(N12-INDEX(N:N,IFERROR(MATCH($B12-Annex!$B$9/60,$B:$B),2)))/(60*($B12-INDEX($B:$B,IFERROR(MATCH($B12-Annex!$B$9/60,$B:$B),2)))))/Annex!$B$8)/1000,IF(Data!$B$2="",0,"-"))</f>
        <v>0.3152809872101206</v>
      </c>
      <c r="M12" s="20">
        <v>19.885000000000002</v>
      </c>
      <c r="N12" s="20">
        <v>18.652999999999999</v>
      </c>
      <c r="O12" s="20">
        <v>19.774999999999999</v>
      </c>
      <c r="P12" s="50">
        <f>IFERROR(AVERAGE(INDEX(R:R,IFERROR(MATCH($B12-Annex!$B$4/60,$B:$B),2)):R12),IF(Data!$B$2="",0,"-"))</f>
        <v>0.43164426806178774</v>
      </c>
      <c r="Q12" s="50">
        <f>IFERROR(AVERAGE(INDEX(S:S,IFERROR(MATCH($B12-Annex!$B$4/60,$B:$B),2)):S12),IF(Data!$B$2="",0,"-"))</f>
        <v>0.41160355261068243</v>
      </c>
      <c r="R12" s="50">
        <f>IFERROR((5.670373*10^-8*(T12+273.15)^4+((Annex!$B$5+Annex!$B$6)*(T12-V12)+Annex!$B$7*(T12-INDEX(T:T,IFERROR(MATCH($B12-Annex!$B$9/60,$B:$B),2)))/(60*($B12-INDEX($B:$B,IFERROR(MATCH($B12-Annex!$B$9/60,$B:$B),2)))))/Annex!$B$8)/1000,IF(Data!$B$2="",0,"-"))</f>
        <v>0.41748164141812866</v>
      </c>
      <c r="S12" s="50">
        <f>IFERROR((5.670373*10^-8*(U12+273.15)^4+((Annex!$B$5+Annex!$B$6)*(U12-V12)+Annex!$B$7*(U12-INDEX(U:U,IFERROR(MATCH($B12-Annex!$B$9/60,$B:$B),2)))/(60*($B12-INDEX($B:$B,IFERROR(MATCH($B12-Annex!$B$9/60,$B:$B),2)))))/Annex!$B$8)/1000,IF(Data!$B$2="",0,"-"))</f>
        <v>0.3997951917920014</v>
      </c>
      <c r="T12" s="20">
        <v>19.774999999999999</v>
      </c>
      <c r="U12" s="20">
        <v>19.626999999999999</v>
      </c>
      <c r="V12" s="20">
        <v>19.774999999999999</v>
      </c>
      <c r="W12" s="20">
        <v>79.912999999999997</v>
      </c>
      <c r="X12" s="20">
        <v>49.055</v>
      </c>
      <c r="Y12" s="20">
        <v>27.675999999999998</v>
      </c>
      <c r="Z12" s="20">
        <v>26.838999999999999</v>
      </c>
      <c r="AA12" s="20">
        <v>27.021000000000001</v>
      </c>
      <c r="AB12" s="20">
        <v>26.294</v>
      </c>
      <c r="AC12" s="20">
        <v>31.623000000000001</v>
      </c>
      <c r="AD12" s="20">
        <v>20.363</v>
      </c>
      <c r="AE12" s="20">
        <v>19.756</v>
      </c>
      <c r="AF12" s="20">
        <v>19.701000000000001</v>
      </c>
      <c r="AG12" s="20">
        <v>-88.816999999999993</v>
      </c>
      <c r="AH12" s="20">
        <v>9.8999999999999993E+37</v>
      </c>
      <c r="AI12" s="20">
        <v>-118.917</v>
      </c>
    </row>
    <row r="13" spans="1:35" x14ac:dyDescent="0.3">
      <c r="A13" s="5">
        <v>12</v>
      </c>
      <c r="B13" s="19">
        <v>1.0173333284910768</v>
      </c>
      <c r="C13" s="20">
        <v>430.00151599999998</v>
      </c>
      <c r="D13" s="20">
        <v>416.37082299999997</v>
      </c>
      <c r="E13" s="20">
        <v>742.40569300000004</v>
      </c>
      <c r="F13" s="49">
        <f>IFERROR(SUM(C13:E13),IF(Data!$B$2="",0,"-"))</f>
        <v>1588.7780320000002</v>
      </c>
      <c r="G13" s="50">
        <f>IFERROR(F13-Annex!$B$10,IF(Data!$B$2="",0,"-"))</f>
        <v>282.62003200000026</v>
      </c>
      <c r="H13" s="50">
        <f>IFERROR(-15215*(G13-INDEX(G:G,IFERROR(MATCH($B13-Annex!$B$11/60,$B:$B),2)))/(60*($B13-INDEX($B:$B,IFERROR(MATCH($B13-Annex!$B$11/60,$B:$B),2)))),IF(Data!$B$2="",0,"-"))</f>
        <v>27.476983993794434</v>
      </c>
      <c r="I13" s="50">
        <f>IFERROR(AVERAGE(INDEX(K:K,IFERROR(MATCH($B13-Annex!$B$4/60,$B:$B),2)):K13),IF(Data!$B$2="",0,"-"))</f>
        <v>0.43207283650959533</v>
      </c>
      <c r="J13" s="50">
        <f>IFERROR(AVERAGE(INDEX(L:L,IFERROR(MATCH($B13-Annex!$B$4/60,$B:$B),2)):L13),IF(Data!$B$2="",0,"-"))</f>
        <v>0.35651981333149368</v>
      </c>
      <c r="K13" s="50">
        <f>IFERROR((5.670373*10^-8*(M13+273.15)^4+((Annex!$B$5+Annex!$B$6)*(M13-O13)+Annex!$B$7*(M13-INDEX(M:M,IFERROR(MATCH($B13-Annex!$B$9/60,$B:$B),2)))/(60*($B13-INDEX($B:$B,IFERROR(MATCH($B13-Annex!$B$9/60,$B:$B),2)))))/Annex!$B$8)/1000,IF(Data!$B$2="",0,"-"))</f>
        <v>0.42130558087188258</v>
      </c>
      <c r="L13" s="50">
        <f>IFERROR((5.670373*10^-8*(N13+273.15)^4+((Annex!$B$5+Annex!$B$6)*(N13-O13)+Annex!$B$7*(N13-INDEX(N:N,IFERROR(MATCH($B13-Annex!$B$9/60,$B:$B),2)))/(60*($B13-INDEX($B:$B,IFERROR(MATCH($B13-Annex!$B$9/60,$B:$B),2)))))/Annex!$B$8)/1000,IF(Data!$B$2="",0,"-"))</f>
        <v>0.34619298206391069</v>
      </c>
      <c r="M13" s="20">
        <v>19.902999999999999</v>
      </c>
      <c r="N13" s="20">
        <v>18.690000000000001</v>
      </c>
      <c r="O13" s="20">
        <v>19.847999999999999</v>
      </c>
      <c r="P13" s="50">
        <f>IFERROR(AVERAGE(INDEX(R:R,IFERROR(MATCH($B13-Annex!$B$4/60,$B:$B),2)):R13),IF(Data!$B$2="",0,"-"))</f>
        <v>0.41911576027758174</v>
      </c>
      <c r="Q13" s="50">
        <f>IFERROR(AVERAGE(INDEX(S:S,IFERROR(MATCH($B13-Annex!$B$4/60,$B:$B),2)):S13),IF(Data!$B$2="",0,"-"))</f>
        <v>0.40361252563257749</v>
      </c>
      <c r="R13" s="50">
        <f>IFERROR((5.670373*10^-8*(T13+273.15)^4+((Annex!$B$5+Annex!$B$6)*(T13-V13)+Annex!$B$7*(T13-INDEX(T:T,IFERROR(MATCH($B13-Annex!$B$9/60,$B:$B),2)))/(60*($B13-INDEX($B:$B,IFERROR(MATCH($B13-Annex!$B$9/60,$B:$B),2)))))/Annex!$B$8)/1000,IF(Data!$B$2="",0,"-"))</f>
        <v>0.39162509836450587</v>
      </c>
      <c r="S13" s="50">
        <f>IFERROR((5.670373*10^-8*(U13+273.15)^4+((Annex!$B$5+Annex!$B$6)*(U13-V13)+Annex!$B$7*(U13-INDEX(U:U,IFERROR(MATCH($B13-Annex!$B$9/60,$B:$B),2)))/(60*($B13-INDEX($B:$B,IFERROR(MATCH($B13-Annex!$B$9/60,$B:$B),2)))))/Annex!$B$8)/1000,IF(Data!$B$2="",0,"-"))</f>
        <v>0.39978791127306429</v>
      </c>
      <c r="T13" s="20">
        <v>19.756</v>
      </c>
      <c r="U13" s="20">
        <v>19.626999999999999</v>
      </c>
      <c r="V13" s="20">
        <v>19.774999999999999</v>
      </c>
      <c r="W13" s="20">
        <v>68.397000000000006</v>
      </c>
      <c r="X13" s="20">
        <v>49.5</v>
      </c>
      <c r="Y13" s="20">
        <v>31.86</v>
      </c>
      <c r="Z13" s="20">
        <v>27.731000000000002</v>
      </c>
      <c r="AA13" s="20">
        <v>27.893999999999998</v>
      </c>
      <c r="AB13" s="20">
        <v>26.966999999999999</v>
      </c>
      <c r="AC13" s="20">
        <v>34.314999999999998</v>
      </c>
      <c r="AD13" s="20">
        <v>20.638999999999999</v>
      </c>
      <c r="AE13" s="20">
        <v>19.811</v>
      </c>
      <c r="AF13" s="20">
        <v>19.701000000000001</v>
      </c>
      <c r="AG13" s="20">
        <v>-150.542</v>
      </c>
      <c r="AH13" s="20">
        <v>9.8999999999999993E+37</v>
      </c>
      <c r="AI13" s="20">
        <v>-197.73500000000001</v>
      </c>
    </row>
    <row r="14" spans="1:35" x14ac:dyDescent="0.3">
      <c r="A14" s="5">
        <v>13</v>
      </c>
      <c r="B14" s="19">
        <v>1.1158333264756948</v>
      </c>
      <c r="C14" s="20">
        <v>429.95779800000003</v>
      </c>
      <c r="D14" s="20">
        <v>416.359038</v>
      </c>
      <c r="E14" s="20">
        <v>742.413276</v>
      </c>
      <c r="F14" s="49">
        <f>IFERROR(SUM(C14:E14),IF(Data!$B$2="",0,"-"))</f>
        <v>1588.730112</v>
      </c>
      <c r="G14" s="50">
        <f>IFERROR(F14-Annex!$B$10,IF(Data!$B$2="",0,"-"))</f>
        <v>282.57211200000006</v>
      </c>
      <c r="H14" s="50">
        <f>IFERROR(-15215*(G14-INDEX(G:G,IFERROR(MATCH($B14-Annex!$B$11/60,$B:$B),2)))/(60*($B14-INDEX($B:$B,IFERROR(MATCH($B14-Annex!$B$11/60,$B:$B),2)))),IF(Data!$B$2="",0,"-"))</f>
        <v>29.95028131358988</v>
      </c>
      <c r="I14" s="50">
        <f>IFERROR(AVERAGE(INDEX(K:K,IFERROR(MATCH($B14-Annex!$B$4/60,$B:$B),2)):K14),IF(Data!$B$2="",0,"-"))</f>
        <v>0.43287701574358844</v>
      </c>
      <c r="J14" s="50">
        <f>IFERROR(AVERAGE(INDEX(L:L,IFERROR(MATCH($B14-Annex!$B$4/60,$B:$B),2)):L14),IF(Data!$B$2="",0,"-"))</f>
        <v>0.35717217950350599</v>
      </c>
      <c r="K14" s="50">
        <f>IFERROR((5.670373*10^-8*(M14+273.15)^4+((Annex!$B$5+Annex!$B$6)*(M14-O14)+Annex!$B$7*(M14-INDEX(M:M,IFERROR(MATCH($B14-Annex!$B$9/60,$B:$B),2)))/(60*($B14-INDEX($B:$B,IFERROR(MATCH($B14-Annex!$B$9/60,$B:$B),2)))))/Annex!$B$8)/1000,IF(Data!$B$2="",0,"-"))</f>
        <v>0.42967721518583013</v>
      </c>
      <c r="L14" s="50">
        <f>IFERROR((5.670373*10^-8*(N14+273.15)^4+((Annex!$B$5+Annex!$B$6)*(N14-O14)+Annex!$B$7*(N14-INDEX(N:N,IFERROR(MATCH($B14-Annex!$B$9/60,$B:$B),2)))/(60*($B14-INDEX($B:$B,IFERROR(MATCH($B14-Annex!$B$9/60,$B:$B),2)))))/Annex!$B$8)/1000,IF(Data!$B$2="",0,"-"))</f>
        <v>0.37170050068156307</v>
      </c>
      <c r="M14" s="20">
        <v>19.922000000000001</v>
      </c>
      <c r="N14" s="20">
        <v>18.725999999999999</v>
      </c>
      <c r="O14" s="20">
        <v>20.013999999999999</v>
      </c>
      <c r="P14" s="50">
        <f>IFERROR(AVERAGE(INDEX(R:R,IFERROR(MATCH($B14-Annex!$B$4/60,$B:$B),2)):R14),IF(Data!$B$2="",0,"-"))</f>
        <v>0.41823092770066356</v>
      </c>
      <c r="Q14" s="50">
        <f>IFERROR(AVERAGE(INDEX(S:S,IFERROR(MATCH($B14-Annex!$B$4/60,$B:$B),2)):S14),IF(Data!$B$2="",0,"-"))</f>
        <v>0.40695636602507479</v>
      </c>
      <c r="R14" s="50">
        <f>IFERROR((5.670373*10^-8*(T14+273.15)^4+((Annex!$B$5+Annex!$B$6)*(T14-V14)+Annex!$B$7*(T14-INDEX(T:T,IFERROR(MATCH($B14-Annex!$B$9/60,$B:$B),2)))/(60*($B14-INDEX($B:$B,IFERROR(MATCH($B14-Annex!$B$9/60,$B:$B),2)))))/Annex!$B$8)/1000,IF(Data!$B$2="",0,"-"))</f>
        <v>0.42960951718998652</v>
      </c>
      <c r="S14" s="50">
        <f>IFERROR((5.670373*10^-8*(U14+273.15)^4+((Annex!$B$5+Annex!$B$6)*(U14-V14)+Annex!$B$7*(U14-INDEX(U:U,IFERROR(MATCH($B14-Annex!$B$9/60,$B:$B),2)))/(60*($B14-INDEX($B:$B,IFERROR(MATCH($B14-Annex!$B$9/60,$B:$B),2)))))/Annex!$B$8)/1000,IF(Data!$B$2="",0,"-"))</f>
        <v>0.411792327061061</v>
      </c>
      <c r="T14" s="20">
        <v>19.811</v>
      </c>
      <c r="U14" s="20">
        <v>19.646000000000001</v>
      </c>
      <c r="V14" s="20">
        <v>19.885000000000002</v>
      </c>
      <c r="W14" s="20">
        <v>76.989999999999995</v>
      </c>
      <c r="X14" s="20">
        <v>47.125</v>
      </c>
      <c r="Y14" s="20">
        <v>33.770000000000003</v>
      </c>
      <c r="Z14" s="20">
        <v>28.004000000000001</v>
      </c>
      <c r="AA14" s="20">
        <v>29.077000000000002</v>
      </c>
      <c r="AB14" s="20">
        <v>27.585000000000001</v>
      </c>
      <c r="AC14" s="20">
        <v>37.271999999999998</v>
      </c>
      <c r="AD14" s="20">
        <v>21.154</v>
      </c>
      <c r="AE14" s="20">
        <v>19.885000000000002</v>
      </c>
      <c r="AF14" s="20">
        <v>19.811</v>
      </c>
      <c r="AG14" s="20">
        <v>9.8999999999999993E+37</v>
      </c>
      <c r="AH14" s="20">
        <v>9.8999999999999993E+37</v>
      </c>
      <c r="AI14" s="20">
        <v>-96.188999999999993</v>
      </c>
    </row>
    <row r="15" spans="1:35" x14ac:dyDescent="0.3">
      <c r="A15" s="5">
        <v>14</v>
      </c>
      <c r="B15" s="19">
        <v>1.2018333293963224</v>
      </c>
      <c r="C15" s="20">
        <v>430.00992100000002</v>
      </c>
      <c r="D15" s="20">
        <v>416.37082299999997</v>
      </c>
      <c r="E15" s="20">
        <v>742.44526800000006</v>
      </c>
      <c r="F15" s="49">
        <f>IFERROR(SUM(C15:E15),IF(Data!$B$2="",0,"-"))</f>
        <v>1588.826012</v>
      </c>
      <c r="G15" s="50">
        <f>IFERROR(F15-Annex!$B$10,IF(Data!$B$2="",0,"-"))</f>
        <v>282.66801200000009</v>
      </c>
      <c r="H15" s="50">
        <f>IFERROR(-15215*(G15-INDEX(G:G,IFERROR(MATCH($B15-Annex!$B$11/60,$B:$B),2)))/(60*($B15-INDEX($B:$B,IFERROR(MATCH($B15-Annex!$B$11/60,$B:$B),2)))),IF(Data!$B$2="",0,"-"))</f>
        <v>9.4769360264339326</v>
      </c>
      <c r="I15" s="50">
        <f>IFERROR(AVERAGE(INDEX(K:K,IFERROR(MATCH($B15-Annex!$B$4/60,$B:$B),2)):K15),IF(Data!$B$2="",0,"-"))</f>
        <v>0.43746039956406008</v>
      </c>
      <c r="J15" s="50">
        <f>IFERROR(AVERAGE(INDEX(L:L,IFERROR(MATCH($B15-Annex!$B$4/60,$B:$B),2)):L15),IF(Data!$B$2="",0,"-"))</f>
        <v>0.36183314360855184</v>
      </c>
      <c r="K15" s="50">
        <f>IFERROR((5.670373*10^-8*(M15+273.15)^4+((Annex!$B$5+Annex!$B$6)*(M15-O15)+Annex!$B$7*(M15-INDEX(M:M,IFERROR(MATCH($B15-Annex!$B$9/60,$B:$B),2)))/(60*($B15-INDEX($B:$B,IFERROR(MATCH($B15-Annex!$B$9/60,$B:$B),2)))))/Annex!$B$8)/1000,IF(Data!$B$2="",0,"-"))</f>
        <v>0.46460255509634313</v>
      </c>
      <c r="L15" s="50">
        <f>IFERROR((5.670373*10^-8*(N15+273.15)^4+((Annex!$B$5+Annex!$B$6)*(N15-O15)+Annex!$B$7*(N15-INDEX(N:N,IFERROR(MATCH($B15-Annex!$B$9/60,$B:$B),2)))/(60*($B15-INDEX($B:$B,IFERROR(MATCH($B15-Annex!$B$9/60,$B:$B),2)))))/Annex!$B$8)/1000,IF(Data!$B$2="",0,"-"))</f>
        <v>0.35945653853606591</v>
      </c>
      <c r="M15" s="20">
        <v>20.032</v>
      </c>
      <c r="N15" s="20">
        <v>18.763000000000002</v>
      </c>
      <c r="O15" s="20">
        <v>20.308</v>
      </c>
      <c r="P15" s="50">
        <f>IFERROR(AVERAGE(INDEX(R:R,IFERROR(MATCH($B15-Annex!$B$4/60,$B:$B),2)):R15),IF(Data!$B$2="",0,"-"))</f>
        <v>0.42054132464832755</v>
      </c>
      <c r="Q15" s="50">
        <f>IFERROR(AVERAGE(INDEX(S:S,IFERROR(MATCH($B15-Annex!$B$4/60,$B:$B),2)):S15),IF(Data!$B$2="",0,"-"))</f>
        <v>0.4168826625073791</v>
      </c>
      <c r="R15" s="50">
        <f>IFERROR((5.670373*10^-8*(T15+273.15)^4+((Annex!$B$5+Annex!$B$6)*(T15-V15)+Annex!$B$7*(T15-INDEX(T:T,IFERROR(MATCH($B15-Annex!$B$9/60,$B:$B),2)))/(60*($B15-INDEX($B:$B,IFERROR(MATCH($B15-Annex!$B$9/60,$B:$B),2)))))/Annex!$B$8)/1000,IF(Data!$B$2="",0,"-"))</f>
        <v>0.45117939642854055</v>
      </c>
      <c r="S15" s="50">
        <f>IFERROR((5.670373*10^-8*(U15+273.15)^4+((Annex!$B$5+Annex!$B$6)*(U15-V15)+Annex!$B$7*(U15-INDEX(U:U,IFERROR(MATCH($B15-Annex!$B$9/60,$B:$B),2)))/(60*($B15-INDEX($B:$B,IFERROR(MATCH($B15-Annex!$B$9/60,$B:$B),2)))))/Annex!$B$8)/1000,IF(Data!$B$2="",0,"-"))</f>
        <v>0.44318767048431079</v>
      </c>
      <c r="T15" s="20">
        <v>19.847999999999999</v>
      </c>
      <c r="U15" s="20">
        <v>19.719000000000001</v>
      </c>
      <c r="V15" s="20">
        <v>20.032</v>
      </c>
      <c r="W15" s="20">
        <v>115.315</v>
      </c>
      <c r="X15" s="20">
        <v>69.353999999999999</v>
      </c>
      <c r="Y15" s="20">
        <v>45.758000000000003</v>
      </c>
      <c r="Z15" s="20">
        <v>35.348999999999997</v>
      </c>
      <c r="AA15" s="20">
        <v>33.933</v>
      </c>
      <c r="AB15" s="20">
        <v>30.385999999999999</v>
      </c>
      <c r="AC15" s="20">
        <v>40.634</v>
      </c>
      <c r="AD15" s="20">
        <v>21.797999999999998</v>
      </c>
      <c r="AE15" s="20">
        <v>20.032</v>
      </c>
      <c r="AF15" s="20">
        <v>19.867000000000001</v>
      </c>
      <c r="AG15" s="20">
        <v>9.8999999999999993E+37</v>
      </c>
      <c r="AH15" s="20">
        <v>9.8999999999999993E+37</v>
      </c>
      <c r="AI15" s="20">
        <v>-60.295999999999999</v>
      </c>
    </row>
    <row r="16" spans="1:35" x14ac:dyDescent="0.3">
      <c r="A16" s="5">
        <v>15</v>
      </c>
      <c r="B16" s="19">
        <v>1.299666662234813</v>
      </c>
      <c r="C16" s="20">
        <v>429.971251</v>
      </c>
      <c r="D16" s="20">
        <v>416.316124</v>
      </c>
      <c r="E16" s="20">
        <v>742.46800499999995</v>
      </c>
      <c r="F16" s="49">
        <f>IFERROR(SUM(C16:E16),IF(Data!$B$2="",0,"-"))</f>
        <v>1588.7553800000001</v>
      </c>
      <c r="G16" s="50">
        <f>IFERROR(F16-Annex!$B$10,IF(Data!$B$2="",0,"-"))</f>
        <v>282.59738000000016</v>
      </c>
      <c r="H16" s="50">
        <f>IFERROR(-15215*(G16-INDEX(G:G,IFERROR(MATCH($B16-Annex!$B$11/60,$B:$B),2)))/(60*($B16-INDEX($B:$B,IFERROR(MATCH($B16-Annex!$B$11/60,$B:$B),2)))),IF(Data!$B$2="",0,"-"))</f>
        <v>30.212927929619585</v>
      </c>
      <c r="I16" s="50">
        <f>IFERROR(AVERAGE(INDEX(K:K,IFERROR(MATCH($B16-Annex!$B$4/60,$B:$B),2)):K16),IF(Data!$B$2="",0,"-"))</f>
        <v>0.43967516793150008</v>
      </c>
      <c r="J16" s="50">
        <f>IFERROR(AVERAGE(INDEX(L:L,IFERROR(MATCH($B16-Annex!$B$4/60,$B:$B),2)):L16),IF(Data!$B$2="",0,"-"))</f>
        <v>0.35867266075342263</v>
      </c>
      <c r="K16" s="50">
        <f>IFERROR((5.670373*10^-8*(M16+273.15)^4+((Annex!$B$5+Annex!$B$6)*(M16-O16)+Annex!$B$7*(M16-INDEX(M:M,IFERROR(MATCH($B16-Annex!$B$9/60,$B:$B),2)))/(60*($B16-INDEX($B:$B,IFERROR(MATCH($B16-Annex!$B$9/60,$B:$B),2)))))/Annex!$B$8)/1000,IF(Data!$B$2="",0,"-"))</f>
        <v>0.4468450889003347</v>
      </c>
      <c r="L16" s="50">
        <f>IFERROR((5.670373*10^-8*(N16+273.15)^4+((Annex!$B$5+Annex!$B$6)*(N16-O16)+Annex!$B$7*(N16-INDEX(N:N,IFERROR(MATCH($B16-Annex!$B$9/60,$B:$B),2)))/(60*($B16-INDEX($B:$B,IFERROR(MATCH($B16-Annex!$B$9/60,$B:$B),2)))))/Annex!$B$8)/1000,IF(Data!$B$2="",0,"-"))</f>
        <v>0.33404772875226973</v>
      </c>
      <c r="M16" s="20">
        <v>20.05</v>
      </c>
      <c r="N16" s="20">
        <v>18.782</v>
      </c>
      <c r="O16" s="20">
        <v>20.638999999999999</v>
      </c>
      <c r="P16" s="50">
        <f>IFERROR(AVERAGE(INDEX(R:R,IFERROR(MATCH($B16-Annex!$B$4/60,$B:$B),2)):R16),IF(Data!$B$2="",0,"-"))</f>
        <v>0.41532363994099658</v>
      </c>
      <c r="Q16" s="50">
        <f>IFERROR(AVERAGE(INDEX(S:S,IFERROR(MATCH($B16-Annex!$B$4/60,$B:$B),2)):S16),IF(Data!$B$2="",0,"-"))</f>
        <v>0.41915646661294093</v>
      </c>
      <c r="R16" s="50">
        <f>IFERROR((5.670373*10^-8*(T16+273.15)^4+((Annex!$B$5+Annex!$B$6)*(T16-V16)+Annex!$B$7*(T16-INDEX(T:T,IFERROR(MATCH($B16-Annex!$B$9/60,$B:$B),2)))/(60*($B16-INDEX($B:$B,IFERROR(MATCH($B16-Annex!$B$9/60,$B:$B),2)))))/Annex!$B$8)/1000,IF(Data!$B$2="",0,"-"))</f>
        <v>0.39039797353779321</v>
      </c>
      <c r="S16" s="50">
        <f>IFERROR((5.670373*10^-8*(U16+273.15)^4+((Annex!$B$5+Annex!$B$6)*(U16-V16)+Annex!$B$7*(U16-INDEX(U:U,IFERROR(MATCH($B16-Annex!$B$9/60,$B:$B),2)))/(60*($B16-INDEX($B:$B,IFERROR(MATCH($B16-Annex!$B$9/60,$B:$B),2)))))/Annex!$B$8)/1000,IF(Data!$B$2="",0,"-"))</f>
        <v>0.40976221916998451</v>
      </c>
      <c r="T16" s="20">
        <v>19.792999999999999</v>
      </c>
      <c r="U16" s="20">
        <v>19.683</v>
      </c>
      <c r="V16" s="20">
        <v>20.123999999999999</v>
      </c>
      <c r="W16" s="20">
        <v>170.43700000000001</v>
      </c>
      <c r="X16" s="20">
        <v>107.55</v>
      </c>
      <c r="Y16" s="20">
        <v>62.972999999999999</v>
      </c>
      <c r="Z16" s="20">
        <v>47.017000000000003</v>
      </c>
      <c r="AA16" s="20">
        <v>37.686</v>
      </c>
      <c r="AB16" s="20">
        <v>33.679000000000002</v>
      </c>
      <c r="AC16" s="20">
        <v>45.290999999999997</v>
      </c>
      <c r="AD16" s="20">
        <v>22.692</v>
      </c>
      <c r="AE16" s="20">
        <v>20.216000000000001</v>
      </c>
      <c r="AF16" s="20">
        <v>19.940000000000001</v>
      </c>
      <c r="AG16" s="20">
        <v>-197.91900000000001</v>
      </c>
      <c r="AH16" s="20">
        <v>9.8999999999999993E+37</v>
      </c>
      <c r="AI16" s="20">
        <v>72.828000000000003</v>
      </c>
    </row>
    <row r="17" spans="1:35" x14ac:dyDescent="0.3">
      <c r="A17" s="5">
        <v>16</v>
      </c>
      <c r="B17" s="19">
        <v>1.3973333314061165</v>
      </c>
      <c r="C17" s="20">
        <v>429.99562400000002</v>
      </c>
      <c r="D17" s="20">
        <v>416.37165800000002</v>
      </c>
      <c r="E17" s="20">
        <v>742.41748500000006</v>
      </c>
      <c r="F17" s="49">
        <f>IFERROR(SUM(C17:E17),IF(Data!$B$2="",0,"-"))</f>
        <v>1588.7847670000001</v>
      </c>
      <c r="G17" s="50">
        <f>IFERROR(F17-Annex!$B$10,IF(Data!$B$2="",0,"-"))</f>
        <v>282.6267670000002</v>
      </c>
      <c r="H17" s="50">
        <f>IFERROR(-15215*(G17-INDEX(G:G,IFERROR(MATCH($B17-Annex!$B$11/60,$B:$B),2)))/(60*($B17-INDEX($B:$B,IFERROR(MATCH($B17-Annex!$B$11/60,$B:$B),2)))),IF(Data!$B$2="",0,"-"))</f>
        <v>3.3430245987323794</v>
      </c>
      <c r="I17" s="50">
        <f>IFERROR(AVERAGE(INDEX(K:K,IFERROR(MATCH($B17-Annex!$B$4/60,$B:$B),2)):K17),IF(Data!$B$2="",0,"-"))</f>
        <v>0.44042814648394352</v>
      </c>
      <c r="J17" s="50">
        <f>IFERROR(AVERAGE(INDEX(L:L,IFERROR(MATCH($B17-Annex!$B$4/60,$B:$B),2)):L17),IF(Data!$B$2="",0,"-"))</f>
        <v>0.34381999137231584</v>
      </c>
      <c r="K17" s="50">
        <f>IFERROR((5.670373*10^-8*(M17+273.15)^4+((Annex!$B$5+Annex!$B$6)*(M17-O17)+Annex!$B$7*(M17-INDEX(M:M,IFERROR(MATCH($B17-Annex!$B$9/60,$B:$B),2)))/(60*($B17-INDEX($B:$B,IFERROR(MATCH($B17-Annex!$B$9/60,$B:$B),2)))))/Annex!$B$8)/1000,IF(Data!$B$2="",0,"-"))</f>
        <v>0.42639803103307639</v>
      </c>
      <c r="L17" s="50">
        <f>IFERROR((5.670373*10^-8*(N17+273.15)^4+((Annex!$B$5+Annex!$B$6)*(N17-O17)+Annex!$B$7*(N17-INDEX(N:N,IFERROR(MATCH($B17-Annex!$B$9/60,$B:$B),2)))/(60*($B17-INDEX($B:$B,IFERROR(MATCH($B17-Annex!$B$9/60,$B:$B),2)))))/Annex!$B$8)/1000,IF(Data!$B$2="",0,"-"))</f>
        <v>0.30144073691122031</v>
      </c>
      <c r="M17" s="20">
        <v>20.141999999999999</v>
      </c>
      <c r="N17" s="20">
        <v>18.782</v>
      </c>
      <c r="O17" s="20">
        <v>20.896000000000001</v>
      </c>
      <c r="P17" s="50">
        <f>IFERROR(AVERAGE(INDEX(R:R,IFERROR(MATCH($B17-Annex!$B$4/60,$B:$B),2)):R17),IF(Data!$B$2="",0,"-"))</f>
        <v>0.41089399135182292</v>
      </c>
      <c r="Q17" s="50">
        <f>IFERROR(AVERAGE(INDEX(S:S,IFERROR(MATCH($B17-Annex!$B$4/60,$B:$B),2)):S17),IF(Data!$B$2="",0,"-"))</f>
        <v>0.40829669331329832</v>
      </c>
      <c r="R17" s="50">
        <f>IFERROR((5.670373*10^-8*(T17+273.15)^4+((Annex!$B$5+Annex!$B$6)*(T17-V17)+Annex!$B$7*(T17-INDEX(T:T,IFERROR(MATCH($B17-Annex!$B$9/60,$B:$B),2)))/(60*($B17-INDEX($B:$B,IFERROR(MATCH($B17-Annex!$B$9/60,$B:$B),2)))))/Annex!$B$8)/1000,IF(Data!$B$2="",0,"-"))</f>
        <v>0.36501164845572803</v>
      </c>
      <c r="S17" s="50">
        <f>IFERROR((5.670373*10^-8*(U17+273.15)^4+((Annex!$B$5+Annex!$B$6)*(U17-V17)+Annex!$B$7*(U17-INDEX(U:U,IFERROR(MATCH($B17-Annex!$B$9/60,$B:$B),2)))/(60*($B17-INDEX($B:$B,IFERROR(MATCH($B17-Annex!$B$9/60,$B:$B),2)))))/Annex!$B$8)/1000,IF(Data!$B$2="",0,"-"))</f>
        <v>0.3478490812507864</v>
      </c>
      <c r="T17" s="20">
        <v>19.792999999999999</v>
      </c>
      <c r="U17" s="20">
        <v>19.646000000000001</v>
      </c>
      <c r="V17" s="20">
        <v>20.29</v>
      </c>
      <c r="W17" s="20">
        <v>193.917</v>
      </c>
      <c r="X17" s="20">
        <v>129.55099999999999</v>
      </c>
      <c r="Y17" s="20">
        <v>76.105000000000004</v>
      </c>
      <c r="Z17" s="20">
        <v>57.962000000000003</v>
      </c>
      <c r="AA17" s="20">
        <v>46.171999999999997</v>
      </c>
      <c r="AB17" s="20">
        <v>37.667999999999999</v>
      </c>
      <c r="AC17" s="20">
        <v>49.5</v>
      </c>
      <c r="AD17" s="20">
        <v>23.638000000000002</v>
      </c>
      <c r="AE17" s="20">
        <v>20.363</v>
      </c>
      <c r="AF17" s="20">
        <v>20.05</v>
      </c>
      <c r="AG17" s="20">
        <v>-76.475999999999999</v>
      </c>
      <c r="AH17" s="20">
        <v>9.8999999999999993E+37</v>
      </c>
      <c r="AI17" s="20">
        <v>193.60300000000001</v>
      </c>
    </row>
    <row r="18" spans="1:35" x14ac:dyDescent="0.3">
      <c r="A18" s="5">
        <v>17</v>
      </c>
      <c r="B18" s="19">
        <v>1.49500000057742</v>
      </c>
      <c r="C18" s="20">
        <v>429.97293000000002</v>
      </c>
      <c r="D18" s="20">
        <v>416.322857</v>
      </c>
      <c r="E18" s="20">
        <v>742.40233000000001</v>
      </c>
      <c r="F18" s="49">
        <f>IFERROR(SUM(C18:E18),IF(Data!$B$2="",0,"-"))</f>
        <v>1588.6981169999999</v>
      </c>
      <c r="G18" s="50">
        <f>IFERROR(F18-Annex!$B$10,IF(Data!$B$2="",0,"-"))</f>
        <v>282.54011700000001</v>
      </c>
      <c r="H18" s="50">
        <f>IFERROR(-15215*(G18-INDEX(G:G,IFERROR(MATCH($B18-Annex!$B$11/60,$B:$B),2)))/(60*($B18-INDEX($B:$B,IFERROR(MATCH($B18-Annex!$B$11/60,$B:$B),2)))),IF(Data!$B$2="",0,"-"))</f>
        <v>7.8288848427969606</v>
      </c>
      <c r="I18" s="50">
        <f>IFERROR(AVERAGE(INDEX(K:K,IFERROR(MATCH($B18-Annex!$B$4/60,$B:$B),2)):K18),IF(Data!$B$2="",0,"-"))</f>
        <v>0.44188158525698451</v>
      </c>
      <c r="J18" s="50">
        <f>IFERROR(AVERAGE(INDEX(L:L,IFERROR(MATCH($B18-Annex!$B$4/60,$B:$B),2)):L18),IF(Data!$B$2="",0,"-"))</f>
        <v>0.3326282791016541</v>
      </c>
      <c r="K18" s="50">
        <f>IFERROR((5.670373*10^-8*(M18+273.15)^4+((Annex!$B$5+Annex!$B$6)*(M18-O18)+Annex!$B$7*(M18-INDEX(M:M,IFERROR(MATCH($B18-Annex!$B$9/60,$B:$B),2)))/(60*($B18-INDEX($B:$B,IFERROR(MATCH($B18-Annex!$B$9/60,$B:$B),2)))))/Annex!$B$8)/1000,IF(Data!$B$2="",0,"-"))</f>
        <v>0.46345764935983386</v>
      </c>
      <c r="L18" s="50">
        <f>IFERROR((5.670373*10^-8*(N18+273.15)^4+((Annex!$B$5+Annex!$B$6)*(N18-O18)+Annex!$B$7*(N18-INDEX(N:N,IFERROR(MATCH($B18-Annex!$B$9/60,$B:$B),2)))/(60*($B18-INDEX($B:$B,IFERROR(MATCH($B18-Annex!$B$9/60,$B:$B),2)))))/Annex!$B$8)/1000,IF(Data!$B$2="",0,"-"))</f>
        <v>0.3002784795564285</v>
      </c>
      <c r="M18" s="20">
        <v>20.271000000000001</v>
      </c>
      <c r="N18" s="20">
        <v>18.837</v>
      </c>
      <c r="O18" s="20">
        <v>21.263999999999999</v>
      </c>
      <c r="P18" s="50">
        <f>IFERROR(AVERAGE(INDEX(R:R,IFERROR(MATCH($B18-Annex!$B$4/60,$B:$B),2)):R18),IF(Data!$B$2="",0,"-"))</f>
        <v>0.40977156694003941</v>
      </c>
      <c r="Q18" s="50">
        <f>IFERROR(AVERAGE(INDEX(S:S,IFERROR(MATCH($B18-Annex!$B$4/60,$B:$B),2)):S18),IF(Data!$B$2="",0,"-"))</f>
        <v>0.3986746396891383</v>
      </c>
      <c r="R18" s="50">
        <f>IFERROR((5.670373*10^-8*(T18+273.15)^4+((Annex!$B$5+Annex!$B$6)*(T18-V18)+Annex!$B$7*(T18-INDEX(T:T,IFERROR(MATCH($B18-Annex!$B$9/60,$B:$B),2)))/(60*($B18-INDEX($B:$B,IFERROR(MATCH($B18-Annex!$B$9/60,$B:$B),2)))))/Annex!$B$8)/1000,IF(Data!$B$2="",0,"-"))</f>
        <v>0.42309569318559304</v>
      </c>
      <c r="S18" s="50">
        <f>IFERROR((5.670373*10^-8*(U18+273.15)^4+((Annex!$B$5+Annex!$B$6)*(U18-V18)+Annex!$B$7*(U18-INDEX(U:U,IFERROR(MATCH($B18-Annex!$B$9/60,$B:$B),2)))/(60*($B18-INDEX($B:$B,IFERROR(MATCH($B18-Annex!$B$9/60,$B:$B),2)))))/Annex!$B$8)/1000,IF(Data!$B$2="",0,"-"))</f>
        <v>0.37854807679275948</v>
      </c>
      <c r="T18" s="20">
        <v>19.885000000000002</v>
      </c>
      <c r="U18" s="20">
        <v>19.701000000000001</v>
      </c>
      <c r="V18" s="20">
        <v>20.529</v>
      </c>
      <c r="W18" s="20">
        <v>229.25899999999999</v>
      </c>
      <c r="X18" s="20">
        <v>148.916</v>
      </c>
      <c r="Y18" s="20">
        <v>79.293000000000006</v>
      </c>
      <c r="Z18" s="20">
        <v>59.101999999999997</v>
      </c>
      <c r="AA18" s="20">
        <v>48.841000000000001</v>
      </c>
      <c r="AB18" s="20">
        <v>39.680999999999997</v>
      </c>
      <c r="AC18" s="20">
        <v>54.933999999999997</v>
      </c>
      <c r="AD18" s="20">
        <v>24.42</v>
      </c>
      <c r="AE18" s="20">
        <v>20.638999999999999</v>
      </c>
      <c r="AF18" s="20">
        <v>20.106000000000002</v>
      </c>
      <c r="AG18" s="20">
        <v>-10.44</v>
      </c>
      <c r="AH18" s="20">
        <v>9.8999999999999993E+37</v>
      </c>
      <c r="AI18" s="20">
        <v>288.51900000000001</v>
      </c>
    </row>
    <row r="19" spans="1:35" x14ac:dyDescent="0.3">
      <c r="A19" s="5">
        <v>18</v>
      </c>
      <c r="B19" s="19">
        <v>1.5921666682697833</v>
      </c>
      <c r="C19" s="20">
        <v>430.04523399999999</v>
      </c>
      <c r="D19" s="20">
        <v>416.33127000000002</v>
      </c>
      <c r="E19" s="20">
        <v>742.42001200000004</v>
      </c>
      <c r="F19" s="49">
        <f>IFERROR(SUM(C19:E19),IF(Data!$B$2="",0,"-"))</f>
        <v>1588.7965160000001</v>
      </c>
      <c r="G19" s="50">
        <f>IFERROR(F19-Annex!$B$10,IF(Data!$B$2="",0,"-"))</f>
        <v>282.63851600000021</v>
      </c>
      <c r="H19" s="50">
        <f>IFERROR(-15215*(G19-INDEX(G:G,IFERROR(MATCH($B19-Annex!$B$11/60,$B:$B),2)))/(60*($B19-INDEX($B:$B,IFERROR(MATCH($B19-Annex!$B$11/60,$B:$B),2)))),IF(Data!$B$2="",0,"-"))</f>
        <v>18.335671836201655</v>
      </c>
      <c r="I19" s="50">
        <f>IFERROR(AVERAGE(INDEX(K:K,IFERROR(MATCH($B19-Annex!$B$4/60,$B:$B),2)):K19),IF(Data!$B$2="",0,"-"))</f>
        <v>0.4428553891169244</v>
      </c>
      <c r="J19" s="50">
        <f>IFERROR(AVERAGE(INDEX(L:L,IFERROR(MATCH($B19-Annex!$B$4/60,$B:$B),2)):L19),IF(Data!$B$2="",0,"-"))</f>
        <v>0.33272131234037261</v>
      </c>
      <c r="K19" s="50">
        <f>IFERROR((5.670373*10^-8*(M19+273.15)^4+((Annex!$B$5+Annex!$B$6)*(M19-O19)+Annex!$B$7*(M19-INDEX(M:M,IFERROR(MATCH($B19-Annex!$B$9/60,$B:$B),2)))/(60*($B19-INDEX($B:$B,IFERROR(MATCH($B19-Annex!$B$9/60,$B:$B),2)))))/Annex!$B$8)/1000,IF(Data!$B$2="",0,"-"))</f>
        <v>0.44770160337117038</v>
      </c>
      <c r="L19" s="50">
        <f>IFERROR((5.670373*10^-8*(N19+273.15)^4+((Annex!$B$5+Annex!$B$6)*(N19-O19)+Annex!$B$7*(N19-INDEX(N:N,IFERROR(MATCH($B19-Annex!$B$9/60,$B:$B),2)))/(60*($B19-INDEX($B:$B,IFERROR(MATCH($B19-Annex!$B$9/60,$B:$B),2)))))/Annex!$B$8)/1000,IF(Data!$B$2="",0,"-"))</f>
        <v>0.31593221988115022</v>
      </c>
      <c r="M19" s="20">
        <v>20.363</v>
      </c>
      <c r="N19" s="20">
        <v>18.91</v>
      </c>
      <c r="O19" s="20">
        <v>21.65</v>
      </c>
      <c r="P19" s="50">
        <f>IFERROR(AVERAGE(INDEX(R:R,IFERROR(MATCH($B19-Annex!$B$4/60,$B:$B),2)):R19),IF(Data!$B$2="",0,"-"))</f>
        <v>0.40554466010989199</v>
      </c>
      <c r="Q19" s="50">
        <f>IFERROR(AVERAGE(INDEX(S:S,IFERROR(MATCH($B19-Annex!$B$4/60,$B:$B),2)):S19),IF(Data!$B$2="",0,"-"))</f>
        <v>0.39698754592208407</v>
      </c>
      <c r="R19" s="50">
        <f>IFERROR((5.670373*10^-8*(T19+273.15)^4+((Annex!$B$5+Annex!$B$6)*(T19-V19)+Annex!$B$7*(T19-INDEX(T:T,IFERROR(MATCH($B19-Annex!$B$9/60,$B:$B),2)))/(60*($B19-INDEX($B:$B,IFERROR(MATCH($B19-Annex!$B$9/60,$B:$B),2)))))/Annex!$B$8)/1000,IF(Data!$B$2="",0,"-"))</f>
        <v>0.38789329360709668</v>
      </c>
      <c r="S19" s="50">
        <f>IFERROR((5.670373*10^-8*(U19+273.15)^4+((Annex!$B$5+Annex!$B$6)*(U19-V19)+Annex!$B$7*(U19-INDEX(U:U,IFERROR(MATCH($B19-Annex!$B$9/60,$B:$B),2)))/(60*($B19-INDEX($B:$B,IFERROR(MATCH($B19-Annex!$B$9/60,$B:$B),2)))))/Annex!$B$8)/1000,IF(Data!$B$2="",0,"-"))</f>
        <v>0.38798553542262187</v>
      </c>
      <c r="T19" s="20">
        <v>19.829999999999998</v>
      </c>
      <c r="U19" s="20">
        <v>19.701000000000001</v>
      </c>
      <c r="V19" s="20">
        <v>20.657</v>
      </c>
      <c r="W19" s="20">
        <v>265.75200000000001</v>
      </c>
      <c r="X19" s="20">
        <v>176.31</v>
      </c>
      <c r="Y19" s="20">
        <v>104.21</v>
      </c>
      <c r="Z19" s="20">
        <v>71.444999999999993</v>
      </c>
      <c r="AA19" s="20">
        <v>56.84</v>
      </c>
      <c r="AB19" s="20">
        <v>49.536000000000001</v>
      </c>
      <c r="AC19" s="20">
        <v>59.779000000000003</v>
      </c>
      <c r="AD19" s="20">
        <v>25.166</v>
      </c>
      <c r="AE19" s="20">
        <v>20.748999999999999</v>
      </c>
      <c r="AF19" s="20">
        <v>20.178999999999998</v>
      </c>
      <c r="AG19" s="20">
        <v>163.82900000000001</v>
      </c>
      <c r="AH19" s="20">
        <v>9.8999999999999993E+37</v>
      </c>
      <c r="AI19" s="20">
        <v>134.517</v>
      </c>
    </row>
    <row r="20" spans="1:35" x14ac:dyDescent="0.3">
      <c r="A20" s="5">
        <v>19</v>
      </c>
      <c r="B20" s="19">
        <v>1.6893333254847676</v>
      </c>
      <c r="C20" s="20">
        <v>429.95863200000002</v>
      </c>
      <c r="D20" s="20">
        <v>416.28835600000002</v>
      </c>
      <c r="E20" s="20">
        <v>742.35012800000004</v>
      </c>
      <c r="F20" s="49">
        <f>IFERROR(SUM(C20:E20),IF(Data!$B$2="",0,"-"))</f>
        <v>1588.5971160000001</v>
      </c>
      <c r="G20" s="50">
        <f>IFERROR(F20-Annex!$B$10,IF(Data!$B$2="",0,"-"))</f>
        <v>282.43911600000024</v>
      </c>
      <c r="H20" s="50">
        <f>IFERROR(-15215*(G20-INDEX(G:G,IFERROR(MATCH($B20-Annex!$B$11/60,$B:$B),2)))/(60*($B20-INDEX($B:$B,IFERROR(MATCH($B20-Annex!$B$11/60,$B:$B),2)))),IF(Data!$B$2="",0,"-"))</f>
        <v>45.026846112271322</v>
      </c>
      <c r="I20" s="50">
        <f>IFERROR(AVERAGE(INDEX(K:K,IFERROR(MATCH($B20-Annex!$B$4/60,$B:$B),2)):K20),IF(Data!$B$2="",0,"-"))</f>
        <v>0.45363693921078846</v>
      </c>
      <c r="J20" s="50">
        <f>IFERROR(AVERAGE(INDEX(L:L,IFERROR(MATCH($B20-Annex!$B$4/60,$B:$B),2)):L20),IF(Data!$B$2="",0,"-"))</f>
        <v>0.32405402685516843</v>
      </c>
      <c r="K20" s="50">
        <f>IFERROR((5.670373*10^-8*(M20+273.15)^4+((Annex!$B$5+Annex!$B$6)*(M20-O20)+Annex!$B$7*(M20-INDEX(M:M,IFERROR(MATCH($B20-Annex!$B$9/60,$B:$B),2)))/(60*($B20-INDEX($B:$B,IFERROR(MATCH($B20-Annex!$B$9/60,$B:$B),2)))))/Annex!$B$8)/1000,IF(Data!$B$2="",0,"-"))</f>
        <v>0.49677643152893058</v>
      </c>
      <c r="L20" s="50">
        <f>IFERROR((5.670373*10^-8*(N20+273.15)^4+((Annex!$B$5+Annex!$B$6)*(N20-O20)+Annex!$B$7*(N20-INDEX(N:N,IFERROR(MATCH($B20-Annex!$B$9/60,$B:$B),2)))/(60*($B20-INDEX($B:$B,IFERROR(MATCH($B20-Annex!$B$9/60,$B:$B),2)))))/Annex!$B$8)/1000,IF(Data!$B$2="",0,"-"))</f>
        <v>0.28552198366748099</v>
      </c>
      <c r="M20" s="20">
        <v>20.602</v>
      </c>
      <c r="N20" s="20">
        <v>18.928999999999998</v>
      </c>
      <c r="O20" s="20">
        <v>21.925999999999998</v>
      </c>
      <c r="P20" s="50">
        <f>IFERROR(AVERAGE(INDEX(R:R,IFERROR(MATCH($B20-Annex!$B$4/60,$B:$B),2)):R20),IF(Data!$B$2="",0,"-"))</f>
        <v>0.40207110497798026</v>
      </c>
      <c r="Q20" s="50">
        <f>IFERROR(AVERAGE(INDEX(S:S,IFERROR(MATCH($B20-Annex!$B$4/60,$B:$B),2)):S20),IF(Data!$B$2="",0,"-"))</f>
        <v>0.3894022996070457</v>
      </c>
      <c r="R20" s="50">
        <f>IFERROR((5.670373*10^-8*(T20+273.15)^4+((Annex!$B$5+Annex!$B$6)*(T20-V20)+Annex!$B$7*(T20-INDEX(T:T,IFERROR(MATCH($B20-Annex!$B$9/60,$B:$B),2)))/(60*($B20-INDEX($B:$B,IFERROR(MATCH($B20-Annex!$B$9/60,$B:$B),2)))))/Annex!$B$8)/1000,IF(Data!$B$2="",0,"-"))</f>
        <v>0.36731021244112388</v>
      </c>
      <c r="S20" s="50">
        <f>IFERROR((5.670373*10^-8*(U20+273.15)^4+((Annex!$B$5+Annex!$B$6)*(U20-V20)+Annex!$B$7*(U20-INDEX(U:U,IFERROR(MATCH($B20-Annex!$B$9/60,$B:$B),2)))/(60*($B20-INDEX($B:$B,IFERROR(MATCH($B20-Annex!$B$9/60,$B:$B),2)))))/Annex!$B$8)/1000,IF(Data!$B$2="",0,"-"))</f>
        <v>0.34669118706779567</v>
      </c>
      <c r="T20" s="20">
        <v>19.902999999999999</v>
      </c>
      <c r="U20" s="20">
        <v>19.701000000000001</v>
      </c>
      <c r="V20" s="20">
        <v>20.952000000000002</v>
      </c>
      <c r="W20" s="20">
        <v>271.15899999999999</v>
      </c>
      <c r="X20" s="20">
        <v>183.74100000000001</v>
      </c>
      <c r="Y20" s="20">
        <v>109.462</v>
      </c>
      <c r="Z20" s="20">
        <v>77.646000000000001</v>
      </c>
      <c r="AA20" s="20">
        <v>57.195999999999998</v>
      </c>
      <c r="AB20" s="20">
        <v>46.530999999999999</v>
      </c>
      <c r="AC20" s="20">
        <v>64.09</v>
      </c>
      <c r="AD20" s="20">
        <v>26.148</v>
      </c>
      <c r="AE20" s="20">
        <v>20.988</v>
      </c>
      <c r="AF20" s="20">
        <v>20.326000000000001</v>
      </c>
      <c r="AG20" s="20">
        <v>-181.298</v>
      </c>
      <c r="AH20" s="20">
        <v>9.8999999999999993E+37</v>
      </c>
      <c r="AI20" s="20">
        <v>-8.7680000000000007</v>
      </c>
    </row>
    <row r="21" spans="1:35" x14ac:dyDescent="0.3">
      <c r="A21" s="5">
        <v>20</v>
      </c>
      <c r="B21" s="19">
        <v>1.7748333269264549</v>
      </c>
      <c r="C21" s="20">
        <v>430.00403999999997</v>
      </c>
      <c r="D21" s="20">
        <v>416.33800300000001</v>
      </c>
      <c r="E21" s="20">
        <v>742.31728999999996</v>
      </c>
      <c r="F21" s="49">
        <f>IFERROR(SUM(C21:E21),IF(Data!$B$2="",0,"-"))</f>
        <v>1588.6593330000001</v>
      </c>
      <c r="G21" s="50">
        <f>IFERROR(F21-Annex!$B$10,IF(Data!$B$2="",0,"-"))</f>
        <v>282.50133300000016</v>
      </c>
      <c r="H21" s="50">
        <f>IFERROR(-15215*(G21-INDEX(G:G,IFERROR(MATCH($B21-Annex!$B$11/60,$B:$B),2)))/(60*($B21-INDEX($B:$B,IFERROR(MATCH($B21-Annex!$B$11/60,$B:$B),2)))),IF(Data!$B$2="",0,"-"))</f>
        <v>53.260228558680716</v>
      </c>
      <c r="I21" s="50">
        <f>IFERROR(AVERAGE(INDEX(K:K,IFERROR(MATCH($B21-Annex!$B$4/60,$B:$B),2)):K21),IF(Data!$B$2="",0,"-"))</f>
        <v>0.46297146438592024</v>
      </c>
      <c r="J21" s="50">
        <f>IFERROR(AVERAGE(INDEX(L:L,IFERROR(MATCH($B21-Annex!$B$4/60,$B:$B),2)):L21),IF(Data!$B$2="",0,"-"))</f>
        <v>0.30894936659198946</v>
      </c>
      <c r="K21" s="50">
        <f>IFERROR((5.670373*10^-8*(M21+273.15)^4+((Annex!$B$5+Annex!$B$6)*(M21-O21)+Annex!$B$7*(M21-INDEX(M:M,IFERROR(MATCH($B21-Annex!$B$9/60,$B:$B),2)))/(60*($B21-INDEX($B:$B,IFERROR(MATCH($B21-Annex!$B$9/60,$B:$B),2)))))/Annex!$B$8)/1000,IF(Data!$B$2="",0,"-"))</f>
        <v>0.49501889141175232</v>
      </c>
      <c r="L21" s="50">
        <f>IFERROR((5.670373*10^-8*(N21+273.15)^4+((Annex!$B$5+Annex!$B$6)*(N21-O21)+Annex!$B$7*(N21-INDEX(N:N,IFERROR(MATCH($B21-Annex!$B$9/60,$B:$B),2)))/(60*($B21-INDEX($B:$B,IFERROR(MATCH($B21-Annex!$B$9/60,$B:$B),2)))))/Annex!$B$8)/1000,IF(Data!$B$2="",0,"-"))</f>
        <v>0.26596787883931061</v>
      </c>
      <c r="M21" s="20">
        <v>20.712</v>
      </c>
      <c r="N21" s="20">
        <v>19.001999999999999</v>
      </c>
      <c r="O21" s="20">
        <v>22.401</v>
      </c>
      <c r="P21" s="50">
        <f>IFERROR(AVERAGE(INDEX(R:R,IFERROR(MATCH($B21-Annex!$B$4/60,$B:$B),2)):R21),IF(Data!$B$2="",0,"-"))</f>
        <v>0.39582758796493583</v>
      </c>
      <c r="Q21" s="50">
        <f>IFERROR(AVERAGE(INDEX(S:S,IFERROR(MATCH($B21-Annex!$B$4/60,$B:$B),2)):S21),IF(Data!$B$2="",0,"-"))</f>
        <v>0.37892088675086494</v>
      </c>
      <c r="R21" s="50">
        <f>IFERROR((5.670373*10^-8*(T21+273.15)^4+((Annex!$B$5+Annex!$B$6)*(T21-V21)+Annex!$B$7*(T21-INDEX(T:T,IFERROR(MATCH($B21-Annex!$B$9/60,$B:$B),2)))/(60*($B21-INDEX($B:$B,IFERROR(MATCH($B21-Annex!$B$9/60,$B:$B),2)))))/Annex!$B$8)/1000,IF(Data!$B$2="",0,"-"))</f>
        <v>0.3859048980986749</v>
      </c>
      <c r="S21" s="50">
        <f>IFERROR((5.670373*10^-8*(U21+273.15)^4+((Annex!$B$5+Annex!$B$6)*(U21-V21)+Annex!$B$7*(U21-INDEX(U:U,IFERROR(MATCH($B21-Annex!$B$9/60,$B:$B),2)))/(60*($B21-INDEX($B:$B,IFERROR(MATCH($B21-Annex!$B$9/60,$B:$B),2)))))/Annex!$B$8)/1000,IF(Data!$B$2="",0,"-"))</f>
        <v>0.33842243706779573</v>
      </c>
      <c r="T21" s="20">
        <v>19.902999999999999</v>
      </c>
      <c r="U21" s="20">
        <v>19.701000000000001</v>
      </c>
      <c r="V21" s="20">
        <v>21.099</v>
      </c>
      <c r="W21" s="20">
        <v>265.64400000000001</v>
      </c>
      <c r="X21" s="20">
        <v>177.767</v>
      </c>
      <c r="Y21" s="20">
        <v>100.387</v>
      </c>
      <c r="Z21" s="20">
        <v>76.795000000000002</v>
      </c>
      <c r="AA21" s="20">
        <v>60.811</v>
      </c>
      <c r="AB21" s="20">
        <v>51.798000000000002</v>
      </c>
      <c r="AC21" s="20">
        <v>71.658000000000001</v>
      </c>
      <c r="AD21" s="20">
        <v>27.13</v>
      </c>
      <c r="AE21" s="20">
        <v>21.154</v>
      </c>
      <c r="AF21" s="20">
        <v>20.437000000000001</v>
      </c>
      <c r="AG21" s="20">
        <v>9.8999999999999993E+37</v>
      </c>
      <c r="AH21" s="20">
        <v>9.8999999999999993E+37</v>
      </c>
      <c r="AI21" s="20">
        <v>118.482</v>
      </c>
    </row>
    <row r="22" spans="1:35" x14ac:dyDescent="0.3">
      <c r="A22" s="5">
        <v>21</v>
      </c>
      <c r="B22" s="19">
        <v>1.8726666597649455</v>
      </c>
      <c r="C22" s="20">
        <v>429.99562400000002</v>
      </c>
      <c r="D22" s="20">
        <v>416.31948499999999</v>
      </c>
      <c r="E22" s="20">
        <v>742.385493</v>
      </c>
      <c r="F22" s="49">
        <f>IFERROR(SUM(C22:E22),IF(Data!$B$2="",0,"-"))</f>
        <v>1588.7006019999999</v>
      </c>
      <c r="G22" s="50">
        <f>IFERROR(F22-Annex!$B$10,IF(Data!$B$2="",0,"-"))</f>
        <v>282.54260199999999</v>
      </c>
      <c r="H22" s="50">
        <f>IFERROR(-15215*(G22-INDEX(G:G,IFERROR(MATCH($B22-Annex!$B$11/60,$B:$B),2)))/(60*($B22-INDEX($B:$B,IFERROR(MATCH($B22-Annex!$B$11/60,$B:$B),2)))),IF(Data!$B$2="",0,"-"))</f>
        <v>19.103733842512746</v>
      </c>
      <c r="I22" s="50">
        <f>IFERROR(AVERAGE(INDEX(K:K,IFERROR(MATCH($B22-Annex!$B$4/60,$B:$B),2)):K22),IF(Data!$B$2="",0,"-"))</f>
        <v>0.46605718023418713</v>
      </c>
      <c r="J22" s="50">
        <f>IFERROR(AVERAGE(INDEX(L:L,IFERROR(MATCH($B22-Annex!$B$4/60,$B:$B),2)):L22),IF(Data!$B$2="",0,"-"))</f>
        <v>0.29945841435948745</v>
      </c>
      <c r="K22" s="50">
        <f>IFERROR((5.670373*10^-8*(M22+273.15)^4+((Annex!$B$5+Annex!$B$6)*(M22-O22)+Annex!$B$7*(M22-INDEX(M:M,IFERROR(MATCH($B22-Annex!$B$9/60,$B:$B),2)))/(60*($B22-INDEX($B:$B,IFERROR(MATCH($B22-Annex!$B$9/60,$B:$B),2)))))/Annex!$B$8)/1000,IF(Data!$B$2="",0,"-"))</f>
        <v>0.48620256603421169</v>
      </c>
      <c r="L22" s="50">
        <f>IFERROR((5.670373*10^-8*(N22+273.15)^4+((Annex!$B$5+Annex!$B$6)*(N22-O22)+Annex!$B$7*(N22-INDEX(N:N,IFERROR(MATCH($B22-Annex!$B$9/60,$B:$B),2)))/(60*($B22-INDEX($B:$B,IFERROR(MATCH($B22-Annex!$B$9/60,$B:$B),2)))))/Annex!$B$8)/1000,IF(Data!$B$2="",0,"-"))</f>
        <v>0.29301987290855186</v>
      </c>
      <c r="M22" s="20">
        <v>20.952000000000002</v>
      </c>
      <c r="N22" s="20">
        <v>19.113</v>
      </c>
      <c r="O22" s="20">
        <v>22.82</v>
      </c>
      <c r="P22" s="50">
        <f>IFERROR(AVERAGE(INDEX(R:R,IFERROR(MATCH($B22-Annex!$B$4/60,$B:$B),2)):R22),IF(Data!$B$2="",0,"-"))</f>
        <v>0.3842654781966825</v>
      </c>
      <c r="Q22" s="50">
        <f>IFERROR(AVERAGE(INDEX(S:S,IFERROR(MATCH($B22-Annex!$B$4/60,$B:$B),2)):S22),IF(Data!$B$2="",0,"-"))</f>
        <v>0.36956277056331011</v>
      </c>
      <c r="R22" s="50">
        <f>IFERROR((5.670373*10^-8*(T22+273.15)^4+((Annex!$B$5+Annex!$B$6)*(T22-V22)+Annex!$B$7*(T22-INDEX(T:T,IFERROR(MATCH($B22-Annex!$B$9/60,$B:$B),2)))/(60*($B22-INDEX($B:$B,IFERROR(MATCH($B22-Annex!$B$9/60,$B:$B),2)))))/Annex!$B$8)/1000,IF(Data!$B$2="",0,"-"))</f>
        <v>0.37024462805076774</v>
      </c>
      <c r="S22" s="50">
        <f>IFERROR((5.670373*10^-8*(U22+273.15)^4+((Annex!$B$5+Annex!$B$6)*(U22-V22)+Annex!$B$7*(U22-INDEX(U:U,IFERROR(MATCH($B22-Annex!$B$9/60,$B:$B),2)))/(60*($B22-INDEX($B:$B,IFERROR(MATCH($B22-Annex!$B$9/60,$B:$B),2)))))/Annex!$B$8)/1000,IF(Data!$B$2="",0,"-"))</f>
        <v>0.37768085717142685</v>
      </c>
      <c r="T22" s="20">
        <v>19.957999999999998</v>
      </c>
      <c r="U22" s="20">
        <v>19.792999999999999</v>
      </c>
      <c r="V22" s="20">
        <v>21.283000000000001</v>
      </c>
      <c r="W22" s="20">
        <v>253.77199999999999</v>
      </c>
      <c r="X22" s="20">
        <v>176.108</v>
      </c>
      <c r="Y22" s="20">
        <v>98.191000000000003</v>
      </c>
      <c r="Z22" s="20">
        <v>83.436999999999998</v>
      </c>
      <c r="AA22" s="20">
        <v>67.936000000000007</v>
      </c>
      <c r="AB22" s="20">
        <v>55.682000000000002</v>
      </c>
      <c r="AC22" s="20">
        <v>76.724999999999994</v>
      </c>
      <c r="AD22" s="20">
        <v>28.167000000000002</v>
      </c>
      <c r="AE22" s="20">
        <v>21.484999999999999</v>
      </c>
      <c r="AF22" s="20">
        <v>20.602</v>
      </c>
      <c r="AG22" s="20">
        <v>9.8999999999999993E+37</v>
      </c>
      <c r="AH22" s="20">
        <v>9.8999999999999993E+37</v>
      </c>
      <c r="AI22" s="20">
        <v>107.622</v>
      </c>
    </row>
    <row r="23" spans="1:35" x14ac:dyDescent="0.3">
      <c r="A23" s="5">
        <v>22</v>
      </c>
      <c r="B23" s="19">
        <v>1.9700000016018748</v>
      </c>
      <c r="C23" s="20">
        <v>430.006553</v>
      </c>
      <c r="D23" s="20">
        <v>416.27236399999998</v>
      </c>
      <c r="E23" s="20">
        <v>742.33329100000003</v>
      </c>
      <c r="F23" s="49">
        <f>IFERROR(SUM(C23:E23),IF(Data!$B$2="",0,"-"))</f>
        <v>1588.612208</v>
      </c>
      <c r="G23" s="50">
        <f>IFERROR(F23-Annex!$B$10,IF(Data!$B$2="",0,"-"))</f>
        <v>282.45420800000011</v>
      </c>
      <c r="H23" s="50">
        <f>IFERROR(-15215*(G23-INDEX(G:G,IFERROR(MATCH($B23-Annex!$B$11/60,$B:$B),2)))/(60*($B23-INDEX($B:$B,IFERROR(MATCH($B23-Annex!$B$11/60,$B:$B),2)))),IF(Data!$B$2="",0,"-"))</f>
        <v>34.973005644782589</v>
      </c>
      <c r="I23" s="50">
        <f>IFERROR(AVERAGE(INDEX(K:K,IFERROR(MATCH($B23-Annex!$B$4/60,$B:$B),2)):K23),IF(Data!$B$2="",0,"-"))</f>
        <v>0.47944754342557722</v>
      </c>
      <c r="J23" s="50">
        <f>IFERROR(AVERAGE(INDEX(L:L,IFERROR(MATCH($B23-Annex!$B$4/60,$B:$B),2)):L23),IF(Data!$B$2="",0,"-"))</f>
        <v>0.29362921296260908</v>
      </c>
      <c r="K23" s="50">
        <f>IFERROR((5.670373*10^-8*(M23+273.15)^4+((Annex!$B$5+Annex!$B$6)*(M23-O23)+Annex!$B$7*(M23-INDEX(M:M,IFERROR(MATCH($B23-Annex!$B$9/60,$B:$B),2)))/(60*($B23-INDEX($B:$B,IFERROR(MATCH($B23-Annex!$B$9/60,$B:$B),2)))))/Annex!$B$8)/1000,IF(Data!$B$2="",0,"-"))</f>
        <v>0.54057763124006564</v>
      </c>
      <c r="L23" s="50">
        <f>IFERROR((5.670373*10^-8*(N23+273.15)^4+((Annex!$B$5+Annex!$B$6)*(N23-O23)+Annex!$B$7*(N23-INDEX(N:N,IFERROR(MATCH($B23-Annex!$B$9/60,$B:$B),2)))/(60*($B23-INDEX($B:$B,IFERROR(MATCH($B23-Annex!$B$9/60,$B:$B),2)))))/Annex!$B$8)/1000,IF(Data!$B$2="",0,"-"))</f>
        <v>0.29324331897412104</v>
      </c>
      <c r="M23" s="20">
        <v>21.190999999999999</v>
      </c>
      <c r="N23" s="20">
        <v>19.204000000000001</v>
      </c>
      <c r="O23" s="20">
        <v>22.965</v>
      </c>
      <c r="P23" s="50">
        <f>IFERROR(AVERAGE(INDEX(R:R,IFERROR(MATCH($B23-Annex!$B$4/60,$B:$B),2)):R23),IF(Data!$B$2="",0,"-"))</f>
        <v>0.37837633410784582</v>
      </c>
      <c r="Q23" s="50">
        <f>IFERROR(AVERAGE(INDEX(S:S,IFERROR(MATCH($B23-Annex!$B$4/60,$B:$B),2)):S23),IF(Data!$B$2="",0,"-"))</f>
        <v>0.36181669097423458</v>
      </c>
      <c r="R23" s="50">
        <f>IFERROR((5.670373*10^-8*(T23+273.15)^4+((Annex!$B$5+Annex!$B$6)*(T23-V23)+Annex!$B$7*(T23-INDEX(T:T,IFERROR(MATCH($B23-Annex!$B$9/60,$B:$B),2)))/(60*($B23-INDEX($B:$B,IFERROR(MATCH($B23-Annex!$B$9/60,$B:$B),2)))))/Annex!$B$8)/1000,IF(Data!$B$2="",0,"-"))</f>
        <v>0.34917396491593644</v>
      </c>
      <c r="S23" s="50">
        <f>IFERROR((5.670373*10^-8*(U23+273.15)^4+((Annex!$B$5+Annex!$B$6)*(U23-V23)+Annex!$B$7*(U23-INDEX(U:U,IFERROR(MATCH($B23-Annex!$B$9/60,$B:$B),2)))/(60*($B23-INDEX($B:$B,IFERROR(MATCH($B23-Annex!$B$9/60,$B:$B),2)))))/Annex!$B$8)/1000,IF(Data!$B$2="",0,"-"))</f>
        <v>0.3555396620464561</v>
      </c>
      <c r="T23" s="20">
        <v>19.940000000000001</v>
      </c>
      <c r="U23" s="20">
        <v>19.774999999999999</v>
      </c>
      <c r="V23" s="20">
        <v>21.466000000000001</v>
      </c>
      <c r="W23" s="20">
        <v>271.392</v>
      </c>
      <c r="X23" s="20">
        <v>184.958</v>
      </c>
      <c r="Y23" s="20">
        <v>107.264</v>
      </c>
      <c r="Z23" s="20">
        <v>84.162999999999997</v>
      </c>
      <c r="AA23" s="20">
        <v>67.741</v>
      </c>
      <c r="AB23" s="20">
        <v>56.536999999999999</v>
      </c>
      <c r="AC23" s="20">
        <v>76.210999999999999</v>
      </c>
      <c r="AD23" s="20">
        <v>29.530999999999999</v>
      </c>
      <c r="AE23" s="20">
        <v>21.742000000000001</v>
      </c>
      <c r="AF23" s="20">
        <v>20.748999999999999</v>
      </c>
      <c r="AG23" s="20">
        <v>66.518000000000001</v>
      </c>
      <c r="AH23" s="20">
        <v>9.8999999999999993E+37</v>
      </c>
      <c r="AI23" s="20">
        <v>188.66399999999999</v>
      </c>
    </row>
    <row r="24" spans="1:35" x14ac:dyDescent="0.3">
      <c r="A24" s="5">
        <v>23</v>
      </c>
      <c r="B24" s="19">
        <v>2.0673333329614252</v>
      </c>
      <c r="C24" s="20">
        <v>429.94098600000001</v>
      </c>
      <c r="D24" s="20">
        <v>416.27909699999998</v>
      </c>
      <c r="E24" s="20">
        <v>742.37538300000006</v>
      </c>
      <c r="F24" s="49">
        <f>IFERROR(SUM(C24:E24),IF(Data!$B$2="",0,"-"))</f>
        <v>1588.595466</v>
      </c>
      <c r="G24" s="50">
        <f>IFERROR(F24-Annex!$B$10,IF(Data!$B$2="",0,"-"))</f>
        <v>282.43746600000009</v>
      </c>
      <c r="H24" s="50">
        <f>IFERROR(-15215*(G24-INDEX(G:G,IFERROR(MATCH($B24-Annex!$B$11/60,$B:$B),2)))/(60*($B24-INDEX($B:$B,IFERROR(MATCH($B24-Annex!$B$11/60,$B:$B),2)))),IF(Data!$B$2="",0,"-"))</f>
        <v>44.091137748834257</v>
      </c>
      <c r="I24" s="50">
        <f>IFERROR(AVERAGE(INDEX(K:K,IFERROR(MATCH($B24-Annex!$B$4/60,$B:$B),2)):K24),IF(Data!$B$2="",0,"-"))</f>
        <v>0.50147456706142346</v>
      </c>
      <c r="J24" s="50">
        <f>IFERROR(AVERAGE(INDEX(L:L,IFERROR(MATCH($B24-Annex!$B$4/60,$B:$B),2)):L24),IF(Data!$B$2="",0,"-"))</f>
        <v>0.2930365417646203</v>
      </c>
      <c r="K24" s="50">
        <f>IFERROR((5.670373*10^-8*(M24+273.15)^4+((Annex!$B$5+Annex!$B$6)*(M24-O24)+Annex!$B$7*(M24-INDEX(M:M,IFERROR(MATCH($B24-Annex!$B$9/60,$B:$B),2)))/(60*($B24-INDEX($B:$B,IFERROR(MATCH($B24-Annex!$B$9/60,$B:$B),2)))))/Annex!$B$8)/1000,IF(Data!$B$2="",0,"-"))</f>
        <v>0.58058719648400003</v>
      </c>
      <c r="L24" s="50">
        <f>IFERROR((5.670373*10^-8*(N24+273.15)^4+((Annex!$B$5+Annex!$B$6)*(N24-O24)+Annex!$B$7*(N24-INDEX(N:N,IFERROR(MATCH($B24-Annex!$B$9/60,$B:$B),2)))/(60*($B24-INDEX($B:$B,IFERROR(MATCH($B24-Annex!$B$9/60,$B:$B),2)))))/Annex!$B$8)/1000,IF(Data!$B$2="",0,"-"))</f>
        <v>0.29729203852529912</v>
      </c>
      <c r="M24" s="20">
        <v>21.503</v>
      </c>
      <c r="N24" s="20">
        <v>19.332999999999998</v>
      </c>
      <c r="O24" s="20">
        <v>23.183</v>
      </c>
      <c r="P24" s="50">
        <f>IFERROR(AVERAGE(INDEX(R:R,IFERROR(MATCH($B24-Annex!$B$4/60,$B:$B),2)):R24),IF(Data!$B$2="",0,"-"))</f>
        <v>0.37929135966605865</v>
      </c>
      <c r="Q24" s="50">
        <f>IFERROR(AVERAGE(INDEX(S:S,IFERROR(MATCH($B24-Annex!$B$4/60,$B:$B),2)):S24),IF(Data!$B$2="",0,"-"))</f>
        <v>0.36372297629352229</v>
      </c>
      <c r="R24" s="50">
        <f>IFERROR((5.670373*10^-8*(T24+273.15)^4+((Annex!$B$5+Annex!$B$6)*(T24-V24)+Annex!$B$7*(T24-INDEX(T:T,IFERROR(MATCH($B24-Annex!$B$9/60,$B:$B),2)))/(60*($B24-INDEX($B:$B,IFERROR(MATCH($B24-Annex!$B$9/60,$B:$B),2)))))/Annex!$B$8)/1000,IF(Data!$B$2="",0,"-"))</f>
        <v>0.37141682736321774</v>
      </c>
      <c r="S24" s="50">
        <f>IFERROR((5.670373*10^-8*(U24+273.15)^4+((Annex!$B$5+Annex!$B$6)*(U24-V24)+Annex!$B$7*(U24-INDEX(U:U,IFERROR(MATCH($B24-Annex!$B$9/60,$B:$B),2)))/(60*($B24-INDEX($B:$B,IFERROR(MATCH($B24-Annex!$B$9/60,$B:$B),2)))))/Annex!$B$8)/1000,IF(Data!$B$2="",0,"-"))</f>
        <v>0.36119307848580029</v>
      </c>
      <c r="T24" s="20">
        <v>20.05</v>
      </c>
      <c r="U24" s="20">
        <v>19.885000000000002</v>
      </c>
      <c r="V24" s="20">
        <v>21.632000000000001</v>
      </c>
      <c r="W24" s="20">
        <v>237.53800000000001</v>
      </c>
      <c r="X24" s="20">
        <v>177.822</v>
      </c>
      <c r="Y24" s="20">
        <v>105.10299999999999</v>
      </c>
      <c r="Z24" s="20">
        <v>80.037000000000006</v>
      </c>
      <c r="AA24" s="20">
        <v>69.849999999999994</v>
      </c>
      <c r="AB24" s="20">
        <v>58.301000000000002</v>
      </c>
      <c r="AC24" s="20">
        <v>76.778000000000006</v>
      </c>
      <c r="AD24" s="20">
        <v>30.914000000000001</v>
      </c>
      <c r="AE24" s="20">
        <v>22.055</v>
      </c>
      <c r="AF24" s="20">
        <v>20.952000000000002</v>
      </c>
      <c r="AG24" s="20">
        <v>176.827</v>
      </c>
      <c r="AH24" s="20">
        <v>9.8999999999999993E+37</v>
      </c>
      <c r="AI24" s="20">
        <v>82.745999999999995</v>
      </c>
    </row>
    <row r="25" spans="1:35" x14ac:dyDescent="0.3">
      <c r="A25" s="5">
        <v>24</v>
      </c>
      <c r="B25" s="19">
        <v>2.1651666657999158</v>
      </c>
      <c r="C25" s="20">
        <v>429.90314999999998</v>
      </c>
      <c r="D25" s="20">
        <v>416.31107100000003</v>
      </c>
      <c r="E25" s="20">
        <v>742.28107899999998</v>
      </c>
      <c r="F25" s="49">
        <f>IFERROR(SUM(C25:E25),IF(Data!$B$2="",0,"-"))</f>
        <v>1588.4953</v>
      </c>
      <c r="G25" s="50">
        <f>IFERROR(F25-Annex!$B$10,IF(Data!$B$2="",0,"-"))</f>
        <v>282.33730000000014</v>
      </c>
      <c r="H25" s="50">
        <f>IFERROR(-15215*(G25-INDEX(G:G,IFERROR(MATCH($B25-Annex!$B$11/60,$B:$B),2)))/(60*($B25-INDEX($B:$B,IFERROR(MATCH($B25-Annex!$B$11/60,$B:$B),2)))),IF(Data!$B$2="",0,"-"))</f>
        <v>56.744989828488073</v>
      </c>
      <c r="I25" s="50">
        <f>IFERROR(AVERAGE(INDEX(K:K,IFERROR(MATCH($B25-Annex!$B$4/60,$B:$B),2)):K25),IF(Data!$B$2="",0,"-"))</f>
        <v>0.52001383742474894</v>
      </c>
      <c r="J25" s="50">
        <f>IFERROR(AVERAGE(INDEX(L:L,IFERROR(MATCH($B25-Annex!$B$4/60,$B:$B),2)):L25),IF(Data!$B$2="",0,"-"))</f>
        <v>0.28783531534545531</v>
      </c>
      <c r="K25" s="50">
        <f>IFERROR((5.670373*10^-8*(M25+273.15)^4+((Annex!$B$5+Annex!$B$6)*(M25-O25)+Annex!$B$7*(M25-INDEX(M:M,IFERROR(MATCH($B25-Annex!$B$9/60,$B:$B),2)))/(60*($B25-INDEX($B:$B,IFERROR(MATCH($B25-Annex!$B$9/60,$B:$B),2)))))/Annex!$B$8)/1000,IF(Data!$B$2="",0,"-"))</f>
        <v>0.59323254190311236</v>
      </c>
      <c r="L25" s="50">
        <f>IFERROR((5.670373*10^-8*(N25+273.15)^4+((Annex!$B$5+Annex!$B$6)*(N25-O25)+Annex!$B$7*(N25-INDEX(N:N,IFERROR(MATCH($B25-Annex!$B$9/60,$B:$B),2)))/(60*($B25-INDEX($B:$B,IFERROR(MATCH($B25-Annex!$B$9/60,$B:$B),2)))))/Annex!$B$8)/1000,IF(Data!$B$2="",0,"-"))</f>
        <v>0.26386989462227312</v>
      </c>
      <c r="M25" s="20">
        <v>21.760999999999999</v>
      </c>
      <c r="N25" s="20">
        <v>19.37</v>
      </c>
      <c r="O25" s="20">
        <v>23.382999999999999</v>
      </c>
      <c r="P25" s="50">
        <f>IFERROR(AVERAGE(INDEX(R:R,IFERROR(MATCH($B25-Annex!$B$4/60,$B:$B),2)):R25),IF(Data!$B$2="",0,"-"))</f>
        <v>0.36938538057540665</v>
      </c>
      <c r="Q25" s="50">
        <f>IFERROR(AVERAGE(INDEX(S:S,IFERROR(MATCH($B25-Annex!$B$4/60,$B:$B),2)):S25),IF(Data!$B$2="",0,"-"))</f>
        <v>0.35864755789103736</v>
      </c>
      <c r="R25" s="50">
        <f>IFERROR((5.670373*10^-8*(T25+273.15)^4+((Annex!$B$5+Annex!$B$6)*(T25-V25)+Annex!$B$7*(T25-INDEX(T:T,IFERROR(MATCH($B25-Annex!$B$9/60,$B:$B),2)))/(60*($B25-INDEX($B:$B,IFERROR(MATCH($B25-Annex!$B$9/60,$B:$B),2)))))/Annex!$B$8)/1000,IF(Data!$B$2="",0,"-"))</f>
        <v>0.35375383955102868</v>
      </c>
      <c r="S25" s="50">
        <f>IFERROR((5.670373*10^-8*(U25+273.15)^4+((Annex!$B$5+Annex!$B$6)*(U25-V25)+Annex!$B$7*(U25-INDEX(U:U,IFERROR(MATCH($B25-Annex!$B$9/60,$B:$B),2)))/(60*($B25-INDEX($B:$B,IFERROR(MATCH($B25-Annex!$B$9/60,$B:$B),2)))))/Annex!$B$8)/1000,IF(Data!$B$2="",0,"-"))</f>
        <v>0.34302014797536479</v>
      </c>
      <c r="T25" s="20">
        <v>20.013999999999999</v>
      </c>
      <c r="U25" s="20">
        <v>19.847999999999999</v>
      </c>
      <c r="V25" s="20">
        <v>21.760999999999999</v>
      </c>
      <c r="W25" s="20">
        <v>249.691</v>
      </c>
      <c r="X25" s="20">
        <v>154.727</v>
      </c>
      <c r="Y25" s="20">
        <v>103.87</v>
      </c>
      <c r="Z25" s="20">
        <v>77.468000000000004</v>
      </c>
      <c r="AA25" s="20">
        <v>56.804000000000002</v>
      </c>
      <c r="AB25" s="20">
        <v>52.332999999999998</v>
      </c>
      <c r="AC25" s="20">
        <v>76.477000000000004</v>
      </c>
      <c r="AD25" s="20">
        <v>32.078000000000003</v>
      </c>
      <c r="AE25" s="20">
        <v>22.31</v>
      </c>
      <c r="AF25" s="20">
        <v>21.044</v>
      </c>
      <c r="AG25" s="20">
        <v>228.32900000000001</v>
      </c>
      <c r="AH25" s="20">
        <v>9.8999999999999993E+37</v>
      </c>
      <c r="AI25" s="20">
        <v>-93.379000000000005</v>
      </c>
    </row>
    <row r="26" spans="1:35" x14ac:dyDescent="0.3">
      <c r="A26" s="5">
        <v>25</v>
      </c>
      <c r="B26" s="19">
        <v>2.262166659347713</v>
      </c>
      <c r="C26" s="20">
        <v>429.94602300000003</v>
      </c>
      <c r="D26" s="20">
        <v>416.20757099999997</v>
      </c>
      <c r="E26" s="20">
        <v>742.35096399999998</v>
      </c>
      <c r="F26" s="49">
        <f>IFERROR(SUM(C26:E26),IF(Data!$B$2="",0,"-"))</f>
        <v>1588.5045580000001</v>
      </c>
      <c r="G26" s="50">
        <f>IFERROR(F26-Annex!$B$10,IF(Data!$B$2="",0,"-"))</f>
        <v>282.34655800000019</v>
      </c>
      <c r="H26" s="50">
        <f>IFERROR(-15215*(G26-INDEX(G:G,IFERROR(MATCH($B26-Annex!$B$11/60,$B:$B),2)))/(60*($B26-INDEX($B:$B,IFERROR(MATCH($B26-Annex!$B$11/60,$B:$B),2)))),IF(Data!$B$2="",0,"-"))</f>
        <v>76.877123948415132</v>
      </c>
      <c r="I26" s="50">
        <f>IFERROR(AVERAGE(INDEX(K:K,IFERROR(MATCH($B26-Annex!$B$4/60,$B:$B),2)):K26),IF(Data!$B$2="",0,"-"))</f>
        <v>0.54917521771542976</v>
      </c>
      <c r="J26" s="50">
        <f>IFERROR(AVERAGE(INDEX(L:L,IFERROR(MATCH($B26-Annex!$B$4/60,$B:$B),2)):L26),IF(Data!$B$2="",0,"-"))</f>
        <v>0.28308155898663312</v>
      </c>
      <c r="K26" s="50">
        <f>IFERROR((5.670373*10^-8*(M26+273.15)^4+((Annex!$B$5+Annex!$B$6)*(M26-O26)+Annex!$B$7*(M26-INDEX(M:M,IFERROR(MATCH($B26-Annex!$B$9/60,$B:$B),2)))/(60*($B26-INDEX($B:$B,IFERROR(MATCH($B26-Annex!$B$9/60,$B:$B),2)))))/Annex!$B$8)/1000,IF(Data!$B$2="",0,"-"))</f>
        <v>0.65183126540593572</v>
      </c>
      <c r="L26" s="50">
        <f>IFERROR((5.670373*10^-8*(N26+273.15)^4+((Annex!$B$5+Annex!$B$6)*(N26-O26)+Annex!$B$7*(N26-INDEX(N:N,IFERROR(MATCH($B26-Annex!$B$9/60,$B:$B),2)))/(60*($B26-INDEX($B:$B,IFERROR(MATCH($B26-Annex!$B$9/60,$B:$B),2)))))/Annex!$B$8)/1000,IF(Data!$B$2="",0,"-"))</f>
        <v>0.28265592536939532</v>
      </c>
      <c r="M26" s="20">
        <v>22.183</v>
      </c>
      <c r="N26" s="20">
        <v>19.553999999999998</v>
      </c>
      <c r="O26" s="20">
        <v>23.693000000000001</v>
      </c>
      <c r="P26" s="50">
        <f>IFERROR(AVERAGE(INDEX(R:R,IFERROR(MATCH($B26-Annex!$B$4/60,$B:$B),2)):R26),IF(Data!$B$2="",0,"-"))</f>
        <v>0.36401163674244852</v>
      </c>
      <c r="Q26" s="50">
        <f>IFERROR(AVERAGE(INDEX(S:S,IFERROR(MATCH($B26-Annex!$B$4/60,$B:$B),2)):S26),IF(Data!$B$2="",0,"-"))</f>
        <v>0.3544283307218597</v>
      </c>
      <c r="R26" s="50">
        <f>IFERROR((5.670373*10^-8*(T26+273.15)^4+((Annex!$B$5+Annex!$B$6)*(T26-V26)+Annex!$B$7*(T26-INDEX(T:T,IFERROR(MATCH($B26-Annex!$B$9/60,$B:$B),2)))/(60*($B26-INDEX($B:$B,IFERROR(MATCH($B26-Annex!$B$9/60,$B:$B),2)))))/Annex!$B$8)/1000,IF(Data!$B$2="",0,"-"))</f>
        <v>0.35027708677639019</v>
      </c>
      <c r="S26" s="50">
        <f>IFERROR((5.670373*10^-8*(U26+273.15)^4+((Annex!$B$5+Annex!$B$6)*(U26-V26)+Annex!$B$7*(U26-INDEX(U:U,IFERROR(MATCH($B26-Annex!$B$9/60,$B:$B),2)))/(60*($B26-INDEX($B:$B,IFERROR(MATCH($B26-Annex!$B$9/60,$B:$B),2)))))/Annex!$B$8)/1000,IF(Data!$B$2="",0,"-"))</f>
        <v>0.35845094523837795</v>
      </c>
      <c r="T26" s="20">
        <v>20.123999999999999</v>
      </c>
      <c r="U26" s="20">
        <v>19.995000000000001</v>
      </c>
      <c r="V26" s="20">
        <v>21.945</v>
      </c>
      <c r="W26" s="20">
        <v>261.94600000000003</v>
      </c>
      <c r="X26" s="20">
        <v>140.44999999999999</v>
      </c>
      <c r="Y26" s="20">
        <v>86.058999999999997</v>
      </c>
      <c r="Z26" s="20">
        <v>65.861999999999995</v>
      </c>
      <c r="AA26" s="20">
        <v>53.313000000000002</v>
      </c>
      <c r="AB26" s="20">
        <v>46.441000000000003</v>
      </c>
      <c r="AC26" s="20">
        <v>73.784000000000006</v>
      </c>
      <c r="AD26" s="20">
        <v>32.914999999999999</v>
      </c>
      <c r="AE26" s="20">
        <v>22.547000000000001</v>
      </c>
      <c r="AF26" s="20">
        <v>21.172000000000001</v>
      </c>
      <c r="AG26" s="20">
        <v>164.52799999999999</v>
      </c>
      <c r="AH26" s="20">
        <v>9.8999999999999993E+37</v>
      </c>
      <c r="AI26" s="20">
        <v>9.8999999999999993E+37</v>
      </c>
    </row>
    <row r="27" spans="1:35" x14ac:dyDescent="0.3">
      <c r="A27" s="5">
        <v>26</v>
      </c>
      <c r="B27" s="19">
        <v>2.3468333319760859</v>
      </c>
      <c r="C27" s="20">
        <v>429.971251</v>
      </c>
      <c r="D27" s="20">
        <v>416.23281200000002</v>
      </c>
      <c r="E27" s="20">
        <v>742.27771600000005</v>
      </c>
      <c r="F27" s="49">
        <f>IFERROR(SUM(C27:E27),IF(Data!$B$2="",0,"-"))</f>
        <v>1588.4817790000002</v>
      </c>
      <c r="G27" s="50">
        <f>IFERROR(F27-Annex!$B$10,IF(Data!$B$2="",0,"-"))</f>
        <v>282.32377900000029</v>
      </c>
      <c r="H27" s="50">
        <f>IFERROR(-15215*(G27-INDEX(G:G,IFERROR(MATCH($B27-Annex!$B$11/60,$B:$B),2)))/(60*($B27-INDEX($B:$B,IFERROR(MATCH($B27-Annex!$B$11/60,$B:$B),2)))),IF(Data!$B$2="",0,"-"))</f>
        <v>66.255597688611346</v>
      </c>
      <c r="I27" s="50">
        <f>IFERROR(AVERAGE(INDEX(K:K,IFERROR(MATCH($B27-Annex!$B$4/60,$B:$B),2)):K27),IF(Data!$B$2="",0,"-"))</f>
        <v>0.57264897983646745</v>
      </c>
      <c r="J27" s="50">
        <f>IFERROR(AVERAGE(INDEX(L:L,IFERROR(MATCH($B27-Annex!$B$4/60,$B:$B),2)):L27),IF(Data!$B$2="",0,"-"))</f>
        <v>0.2844044228602004</v>
      </c>
      <c r="K27" s="50">
        <f>IFERROR((5.670373*10^-8*(M27+273.15)^4+((Annex!$B$5+Annex!$B$6)*(M27-O27)+Annex!$B$7*(M27-INDEX(M:M,IFERROR(MATCH($B27-Annex!$B$9/60,$B:$B),2)))/(60*($B27-INDEX($B:$B,IFERROR(MATCH($B27-Annex!$B$9/60,$B:$B),2)))))/Annex!$B$8)/1000,IF(Data!$B$2="",0,"-"))</f>
        <v>0.66109276637619452</v>
      </c>
      <c r="L27" s="50">
        <f>IFERROR((5.670373*10^-8*(N27+273.15)^4+((Annex!$B$5+Annex!$B$6)*(N27-O27)+Annex!$B$7*(N27-INDEX(N:N,IFERROR(MATCH($B27-Annex!$B$9/60,$B:$B),2)))/(60*($B27-INDEX($B:$B,IFERROR(MATCH($B27-Annex!$B$9/60,$B:$B),2)))))/Annex!$B$8)/1000,IF(Data!$B$2="",0,"-"))</f>
        <v>0.29478203078245208</v>
      </c>
      <c r="M27" s="20">
        <v>22.401</v>
      </c>
      <c r="N27" s="20">
        <v>19.609000000000002</v>
      </c>
      <c r="O27" s="20">
        <v>23.82</v>
      </c>
      <c r="P27" s="50">
        <f>IFERROR(AVERAGE(INDEX(R:R,IFERROR(MATCH($B27-Annex!$B$4/60,$B:$B),2)):R27),IF(Data!$B$2="",0,"-"))</f>
        <v>0.36329892868449043</v>
      </c>
      <c r="Q27" s="50">
        <f>IFERROR(AVERAGE(INDEX(S:S,IFERROR(MATCH($B27-Annex!$B$4/60,$B:$B),2)):S27),IF(Data!$B$2="",0,"-"))</f>
        <v>0.3523183620881003</v>
      </c>
      <c r="R27" s="50">
        <f>IFERROR((5.670373*10^-8*(T27+273.15)^4+((Annex!$B$5+Annex!$B$6)*(T27-V27)+Annex!$B$7*(T27-INDEX(T:T,IFERROR(MATCH($B27-Annex!$B$9/60,$B:$B),2)))/(60*($B27-INDEX($B:$B,IFERROR(MATCH($B27-Annex!$B$9/60,$B:$B),2)))))/Annex!$B$8)/1000,IF(Data!$B$2="",0,"-"))</f>
        <v>0.36232125603541743</v>
      </c>
      <c r="S27" s="50">
        <f>IFERROR((5.670373*10^-8*(U27+273.15)^4+((Annex!$B$5+Annex!$B$6)*(U27-V27)+Annex!$B$7*(U27-INDEX(U:U,IFERROR(MATCH($B27-Annex!$B$9/60,$B:$B),2)))/(60*($B27-INDEX($B:$B,IFERROR(MATCH($B27-Annex!$B$9/60,$B:$B),2)))))/Annex!$B$8)/1000,IF(Data!$B$2="",0,"-"))</f>
        <v>0.3319214066314804</v>
      </c>
      <c r="T27" s="20">
        <v>20.106000000000002</v>
      </c>
      <c r="U27" s="20">
        <v>19.902999999999999</v>
      </c>
      <c r="V27" s="20">
        <v>21.908000000000001</v>
      </c>
      <c r="W27" s="20">
        <v>263.173</v>
      </c>
      <c r="X27" s="20">
        <v>146.672</v>
      </c>
      <c r="Y27" s="20">
        <v>81.382999999999996</v>
      </c>
      <c r="Z27" s="20">
        <v>58.317999999999998</v>
      </c>
      <c r="AA27" s="20">
        <v>51.567</v>
      </c>
      <c r="AB27" s="20">
        <v>42.81</v>
      </c>
      <c r="AC27" s="20">
        <v>71.215000000000003</v>
      </c>
      <c r="AD27" s="20">
        <v>34.061</v>
      </c>
      <c r="AE27" s="20">
        <v>22.765000000000001</v>
      </c>
      <c r="AF27" s="20">
        <v>21.300999999999998</v>
      </c>
      <c r="AG27" s="20">
        <v>-118.389</v>
      </c>
      <c r="AH27" s="20">
        <v>13.871</v>
      </c>
      <c r="AI27" s="20">
        <v>9.8999999999999993E+37</v>
      </c>
    </row>
    <row r="28" spans="1:35" x14ac:dyDescent="0.3">
      <c r="A28" s="5">
        <v>27</v>
      </c>
      <c r="B28" s="19">
        <v>2.4441666633356363</v>
      </c>
      <c r="C28" s="20">
        <v>429.95191599999998</v>
      </c>
      <c r="D28" s="20">
        <v>416.19410499999998</v>
      </c>
      <c r="E28" s="20">
        <v>742.34254499999997</v>
      </c>
      <c r="F28" s="49">
        <f>IFERROR(SUM(C28:E28),IF(Data!$B$2="",0,"-"))</f>
        <v>1588.488566</v>
      </c>
      <c r="G28" s="50">
        <f>IFERROR(F28-Annex!$B$10,IF(Data!$B$2="",0,"-"))</f>
        <v>282.33056600000009</v>
      </c>
      <c r="H28" s="50">
        <f>IFERROR(-15215*(G28-INDEX(G:G,IFERROR(MATCH($B28-Annex!$B$11/60,$B:$B),2)))/(60*($B28-INDEX($B:$B,IFERROR(MATCH($B28-Annex!$B$11/60,$B:$B),2)))),IF(Data!$B$2="",0,"-"))</f>
        <v>71.751285162318112</v>
      </c>
      <c r="I28" s="50">
        <f>IFERROR(AVERAGE(INDEX(K:K,IFERROR(MATCH($B28-Annex!$B$4/60,$B:$B),2)):K28),IF(Data!$B$2="",0,"-"))</f>
        <v>0.59359957214205961</v>
      </c>
      <c r="J28" s="50">
        <f>IFERROR(AVERAGE(INDEX(L:L,IFERROR(MATCH($B28-Annex!$B$4/60,$B:$B),2)):L28),IF(Data!$B$2="",0,"-"))</f>
        <v>0.28825449506694589</v>
      </c>
      <c r="K28" s="50">
        <f>IFERROR((5.670373*10^-8*(M28+273.15)^4+((Annex!$B$5+Annex!$B$6)*(M28-O28)+Annex!$B$7*(M28-INDEX(M:M,IFERROR(MATCH($B28-Annex!$B$9/60,$B:$B),2)))/(60*($B28-INDEX($B:$B,IFERROR(MATCH($B28-Annex!$B$9/60,$B:$B),2)))))/Annex!$B$8)/1000,IF(Data!$B$2="",0,"-"))</f>
        <v>0.64167303755089777</v>
      </c>
      <c r="L28" s="50">
        <f>IFERROR((5.670373*10^-8*(N28+273.15)^4+((Annex!$B$5+Annex!$B$6)*(N28-O28)+Annex!$B$7*(N28-INDEX(N:N,IFERROR(MATCH($B28-Annex!$B$9/60,$B:$B),2)))/(60*($B28-INDEX($B:$B,IFERROR(MATCH($B28-Annex!$B$9/60,$B:$B),2)))))/Annex!$B$8)/1000,IF(Data!$B$2="",0,"-"))</f>
        <v>0.29291838428652861</v>
      </c>
      <c r="M28" s="20">
        <v>22.838000000000001</v>
      </c>
      <c r="N28" s="20">
        <v>19.867000000000001</v>
      </c>
      <c r="O28" s="20">
        <v>24.765999999999998</v>
      </c>
      <c r="P28" s="50">
        <f>IFERROR(AVERAGE(INDEX(R:R,IFERROR(MATCH($B28-Annex!$B$4/60,$B:$B),2)):R28),IF(Data!$B$2="",0,"-"))</f>
        <v>0.35626612310888911</v>
      </c>
      <c r="Q28" s="50">
        <f>IFERROR(AVERAGE(INDEX(S:S,IFERROR(MATCH($B28-Annex!$B$4/60,$B:$B),2)):S28),IF(Data!$B$2="",0,"-"))</f>
        <v>0.35092671303716511</v>
      </c>
      <c r="R28" s="50">
        <f>IFERROR((5.670373*10^-8*(T28+273.15)^4+((Annex!$B$5+Annex!$B$6)*(T28-V28)+Annex!$B$7*(T28-INDEX(T:T,IFERROR(MATCH($B28-Annex!$B$9/60,$B:$B),2)))/(60*($B28-INDEX($B:$B,IFERROR(MATCH($B28-Annex!$B$9/60,$B:$B),2)))))/Annex!$B$8)/1000,IF(Data!$B$2="",0,"-"))</f>
        <v>0.33667525906946538</v>
      </c>
      <c r="S28" s="50">
        <f>IFERROR((5.670373*10^-8*(U28+273.15)^4+((Annex!$B$5+Annex!$B$6)*(U28-V28)+Annex!$B$7*(U28-INDEX(U:U,IFERROR(MATCH($B28-Annex!$B$9/60,$B:$B),2)))/(60*($B28-INDEX($B:$B,IFERROR(MATCH($B28-Annex!$B$9/60,$B:$B),2)))))/Annex!$B$8)/1000,IF(Data!$B$2="",0,"-"))</f>
        <v>0.32868089371124942</v>
      </c>
      <c r="T28" s="20">
        <v>20.198</v>
      </c>
      <c r="U28" s="20">
        <v>20.068999999999999</v>
      </c>
      <c r="V28" s="20">
        <v>22.31</v>
      </c>
      <c r="W28" s="20">
        <v>215.92500000000001</v>
      </c>
      <c r="X28" s="20">
        <v>147.12799999999999</v>
      </c>
      <c r="Y28" s="20">
        <v>83.082999999999998</v>
      </c>
      <c r="Z28" s="20">
        <v>60.917000000000002</v>
      </c>
      <c r="AA28" s="20">
        <v>52.225999999999999</v>
      </c>
      <c r="AB28" s="20">
        <v>45.435000000000002</v>
      </c>
      <c r="AC28" s="20">
        <v>77.167000000000002</v>
      </c>
      <c r="AD28" s="20">
        <v>36.337000000000003</v>
      </c>
      <c r="AE28" s="20">
        <v>23.292000000000002</v>
      </c>
      <c r="AF28" s="20">
        <v>21.614000000000001</v>
      </c>
      <c r="AG28" s="20">
        <v>45.399000000000001</v>
      </c>
      <c r="AH28" s="20">
        <v>-118.441</v>
      </c>
      <c r="AI28" s="20">
        <v>9.8999999999999993E+37</v>
      </c>
    </row>
    <row r="29" spans="1:35" x14ac:dyDescent="0.3">
      <c r="A29" s="5">
        <v>28</v>
      </c>
      <c r="B29" s="19">
        <v>2.5413333310279995</v>
      </c>
      <c r="C29" s="20">
        <v>429.91492399999998</v>
      </c>
      <c r="D29" s="20">
        <v>416.14025099999998</v>
      </c>
      <c r="E29" s="20">
        <v>742.290344</v>
      </c>
      <c r="F29" s="49">
        <f>IFERROR(SUM(C29:E29),IF(Data!$B$2="",0,"-"))</f>
        <v>1588.345519</v>
      </c>
      <c r="G29" s="50">
        <f>IFERROR(F29-Annex!$B$10,IF(Data!$B$2="",0,"-"))</f>
        <v>282.18751900000007</v>
      </c>
      <c r="H29" s="50">
        <f>IFERROR(-15215*(G29-INDEX(G:G,IFERROR(MATCH($B29-Annex!$B$11/60,$B:$B),2)))/(60*($B29-INDEX($B:$B,IFERROR(MATCH($B29-Annex!$B$11/60,$B:$B),2)))),IF(Data!$B$2="",0,"-"))</f>
        <v>85.453625115954878</v>
      </c>
      <c r="I29" s="50">
        <f>IFERROR(AVERAGE(INDEX(K:K,IFERROR(MATCH($B29-Annex!$B$4/60,$B:$B),2)):K29),IF(Data!$B$2="",0,"-"))</f>
        <v>0.62999876599856452</v>
      </c>
      <c r="J29" s="50">
        <f>IFERROR(AVERAGE(INDEX(L:L,IFERROR(MATCH($B29-Annex!$B$4/60,$B:$B),2)):L29),IF(Data!$B$2="",0,"-"))</f>
        <v>0.29063663414552338</v>
      </c>
      <c r="K29" s="50">
        <f>IFERROR((5.670373*10^-8*(M29+273.15)^4+((Annex!$B$5+Annex!$B$6)*(M29-O29)+Annex!$B$7*(M29-INDEX(M:M,IFERROR(MATCH($B29-Annex!$B$9/60,$B:$B),2)))/(60*($B29-INDEX($B:$B,IFERROR(MATCH($B29-Annex!$B$9/60,$B:$B),2)))))/Annex!$B$8)/1000,IF(Data!$B$2="",0,"-"))</f>
        <v>0.74099692302974562</v>
      </c>
      <c r="L29" s="50">
        <f>IFERROR((5.670373*10^-8*(N29+273.15)^4+((Annex!$B$5+Annex!$B$6)*(N29-O29)+Annex!$B$7*(N29-INDEX(N:N,IFERROR(MATCH($B29-Annex!$B$9/60,$B:$B),2)))/(60*($B29-INDEX($B:$B,IFERROR(MATCH($B29-Annex!$B$9/60,$B:$B),2)))))/Annex!$B$8)/1000,IF(Data!$B$2="",0,"-"))</f>
        <v>0.30969484645859463</v>
      </c>
      <c r="M29" s="20">
        <v>23.364999999999998</v>
      </c>
      <c r="N29" s="20">
        <v>20.068999999999999</v>
      </c>
      <c r="O29" s="20">
        <v>25.693999999999999</v>
      </c>
      <c r="P29" s="50">
        <f>IFERROR(AVERAGE(INDEX(R:R,IFERROR(MATCH($B29-Annex!$B$4/60,$B:$B),2)):R29),IF(Data!$B$2="",0,"-"))</f>
        <v>0.35756368246756393</v>
      </c>
      <c r="Q29" s="50">
        <f>IFERROR(AVERAGE(INDEX(S:S,IFERROR(MATCH($B29-Annex!$B$4/60,$B:$B),2)):S29),IF(Data!$B$2="",0,"-"))</f>
        <v>0.34804848427104046</v>
      </c>
      <c r="R29" s="50">
        <f>IFERROR((5.670373*10^-8*(T29+273.15)^4+((Annex!$B$5+Annex!$B$6)*(T29-V29)+Annex!$B$7*(T29-INDEX(T:T,IFERROR(MATCH($B29-Annex!$B$9/60,$B:$B),2)))/(60*($B29-INDEX($B:$B,IFERROR(MATCH($B29-Annex!$B$9/60,$B:$B),2)))))/Annex!$B$8)/1000,IF(Data!$B$2="",0,"-"))</f>
        <v>0.3793275435614914</v>
      </c>
      <c r="S29" s="50">
        <f>IFERROR((5.670373*10^-8*(U29+273.15)^4+((Annex!$B$5+Annex!$B$6)*(U29-V29)+Annex!$B$7*(U29-INDEX(U:U,IFERROR(MATCH($B29-Annex!$B$9/60,$B:$B),2)))/(60*($B29-INDEX($B:$B,IFERROR(MATCH($B29-Annex!$B$9/60,$B:$B),2)))))/Annex!$B$8)/1000,IF(Data!$B$2="",0,"-"))</f>
        <v>0.35753325580855433</v>
      </c>
      <c r="T29" s="20">
        <v>20.308</v>
      </c>
      <c r="U29" s="20">
        <v>20.087</v>
      </c>
      <c r="V29" s="20">
        <v>22.655999999999999</v>
      </c>
      <c r="W29" s="20">
        <v>205.869</v>
      </c>
      <c r="X29" s="20">
        <v>149.70099999999999</v>
      </c>
      <c r="Y29" s="20">
        <v>92.222999999999999</v>
      </c>
      <c r="Z29" s="20">
        <v>77.167000000000002</v>
      </c>
      <c r="AA29" s="20">
        <v>55.896000000000001</v>
      </c>
      <c r="AB29" s="20">
        <v>54.506</v>
      </c>
      <c r="AC29" s="20">
        <v>87.09</v>
      </c>
      <c r="AD29" s="20">
        <v>38.817999999999998</v>
      </c>
      <c r="AE29" s="20">
        <v>23.802</v>
      </c>
      <c r="AF29" s="20">
        <v>21.834</v>
      </c>
      <c r="AG29" s="20">
        <v>9.8999999999999993E+37</v>
      </c>
      <c r="AH29" s="20">
        <v>62.512</v>
      </c>
      <c r="AI29" s="20">
        <v>9.8999999999999993E+37</v>
      </c>
    </row>
    <row r="30" spans="1:35" x14ac:dyDescent="0.3">
      <c r="A30" s="5">
        <v>29</v>
      </c>
      <c r="B30" s="19">
        <v>2.6381666609086096</v>
      </c>
      <c r="C30" s="20">
        <v>429.90230500000001</v>
      </c>
      <c r="D30" s="20">
        <v>416.13855999999998</v>
      </c>
      <c r="E30" s="20">
        <v>742.23393199999998</v>
      </c>
      <c r="F30" s="49">
        <f>IFERROR(SUM(C30:E30),IF(Data!$B$2="",0,"-"))</f>
        <v>1588.274797</v>
      </c>
      <c r="G30" s="50">
        <f>IFERROR(F30-Annex!$B$10,IF(Data!$B$2="",0,"-"))</f>
        <v>282.11679700000013</v>
      </c>
      <c r="H30" s="50">
        <f>IFERROR(-15215*(G30-INDEX(G:G,IFERROR(MATCH($B30-Annex!$B$11/60,$B:$B),2)))/(60*($B30-INDEX($B:$B,IFERROR(MATCH($B30-Annex!$B$11/60,$B:$B),2)))),IF(Data!$B$2="",0,"-"))</f>
        <v>126.48111282447601</v>
      </c>
      <c r="I30" s="50">
        <f>IFERROR(AVERAGE(INDEX(K:K,IFERROR(MATCH($B30-Annex!$B$4/60,$B:$B),2)):K30),IF(Data!$B$2="",0,"-"))</f>
        <v>0.66734706330453442</v>
      </c>
      <c r="J30" s="50">
        <f>IFERROR(AVERAGE(INDEX(L:L,IFERROR(MATCH($B30-Annex!$B$4/60,$B:$B),2)):L30),IF(Data!$B$2="",0,"-"))</f>
        <v>0.28264547445900745</v>
      </c>
      <c r="K30" s="50">
        <f>IFERROR((5.670373*10^-8*(M30+273.15)^4+((Annex!$B$5+Annex!$B$6)*(M30-O30)+Annex!$B$7*(M30-INDEX(M:M,IFERROR(MATCH($B30-Annex!$B$9/60,$B:$B),2)))/(60*($B30-INDEX($B:$B,IFERROR(MATCH($B30-Annex!$B$9/60,$B:$B),2)))))/Annex!$B$8)/1000,IF(Data!$B$2="",0,"-"))</f>
        <v>0.80201571238185509</v>
      </c>
      <c r="L30" s="50">
        <f>IFERROR((5.670373*10^-8*(N30+273.15)^4+((Annex!$B$5+Annex!$B$6)*(N30-O30)+Annex!$B$7*(N30-INDEX(N:N,IFERROR(MATCH($B30-Annex!$B$9/60,$B:$B),2)))/(60*($B30-INDEX($B:$B,IFERROR(MATCH($B30-Annex!$B$9/60,$B:$B),2)))))/Annex!$B$8)/1000,IF(Data!$B$2="",0,"-"))</f>
        <v>0.23730520116850934</v>
      </c>
      <c r="M30" s="20">
        <v>24.074999999999999</v>
      </c>
      <c r="N30" s="20">
        <v>20.363</v>
      </c>
      <c r="O30" s="20">
        <v>27.603000000000002</v>
      </c>
      <c r="P30" s="50">
        <f>IFERROR(AVERAGE(INDEX(R:R,IFERROR(MATCH($B30-Annex!$B$4/60,$B:$B),2)):R30),IF(Data!$B$2="",0,"-"))</f>
        <v>0.35299261064920262</v>
      </c>
      <c r="Q30" s="50">
        <f>IFERROR(AVERAGE(INDEX(S:S,IFERROR(MATCH($B30-Annex!$B$4/60,$B:$B),2)):S30),IF(Data!$B$2="",0,"-"))</f>
        <v>0.33468343299442982</v>
      </c>
      <c r="R30" s="50">
        <f>IFERROR((5.670373*10^-8*(T30+273.15)^4+((Annex!$B$5+Annex!$B$6)*(T30-V30)+Annex!$B$7*(T30-INDEX(T:T,IFERROR(MATCH($B30-Annex!$B$9/60,$B:$B),2)))/(60*($B30-INDEX($B:$B,IFERROR(MATCH($B30-Annex!$B$9/60,$B:$B),2)))))/Annex!$B$8)/1000,IF(Data!$B$2="",0,"-"))</f>
        <v>0.31717646218740747</v>
      </c>
      <c r="S30" s="50">
        <f>IFERROR((5.670373*10^-8*(U30+273.15)^4+((Annex!$B$5+Annex!$B$6)*(U30-V30)+Annex!$B$7*(U30-INDEX(U:U,IFERROR(MATCH($B30-Annex!$B$9/60,$B:$B),2)))/(60*($B30-INDEX($B:$B,IFERROR(MATCH($B30-Annex!$B$9/60,$B:$B),2)))))/Annex!$B$8)/1000,IF(Data!$B$2="",0,"-"))</f>
        <v>0.2619843031101815</v>
      </c>
      <c r="T30" s="20">
        <v>20.363</v>
      </c>
      <c r="U30" s="20">
        <v>20.141999999999999</v>
      </c>
      <c r="V30" s="20">
        <v>23.529</v>
      </c>
      <c r="W30" s="20">
        <v>361.62900000000002</v>
      </c>
      <c r="X30" s="20">
        <v>192.86600000000001</v>
      </c>
      <c r="Y30" s="20">
        <v>99.905000000000001</v>
      </c>
      <c r="Z30" s="20">
        <v>78.549000000000007</v>
      </c>
      <c r="AA30" s="20">
        <v>55.896000000000001</v>
      </c>
      <c r="AB30" s="20">
        <v>53.722000000000001</v>
      </c>
      <c r="AC30" s="20">
        <v>98.921999999999997</v>
      </c>
      <c r="AD30" s="20">
        <v>41.695</v>
      </c>
      <c r="AE30" s="20">
        <v>24.62</v>
      </c>
      <c r="AF30" s="20">
        <v>22.327999999999999</v>
      </c>
      <c r="AG30" s="20">
        <v>9.8999999999999993E+37</v>
      </c>
      <c r="AH30" s="20">
        <v>118.14</v>
      </c>
      <c r="AI30" s="20">
        <v>9.8999999999999993E+37</v>
      </c>
    </row>
    <row r="31" spans="1:35" x14ac:dyDescent="0.3">
      <c r="A31" s="5">
        <v>30</v>
      </c>
      <c r="B31" s="19">
        <v>2.7351666649337858</v>
      </c>
      <c r="C31" s="20">
        <v>429.86363499999999</v>
      </c>
      <c r="D31" s="20">
        <v>416.10995700000001</v>
      </c>
      <c r="E31" s="20">
        <v>742.24066900000003</v>
      </c>
      <c r="F31" s="49">
        <f>IFERROR(SUM(C31:E31),IF(Data!$B$2="",0,"-"))</f>
        <v>1588.2142610000001</v>
      </c>
      <c r="G31" s="50">
        <f>IFERROR(F31-Annex!$B$10,IF(Data!$B$2="",0,"-"))</f>
        <v>282.05626100000018</v>
      </c>
      <c r="H31" s="50">
        <f>IFERROR(-15215*(G31-INDEX(G:G,IFERROR(MATCH($B31-Annex!$B$11/60,$B:$B),2)))/(60*($B31-INDEX($B:$B,IFERROR(MATCH($B31-Annex!$B$11/60,$B:$B),2)))),IF(Data!$B$2="",0,"-"))</f>
        <v>92.830897066732931</v>
      </c>
      <c r="I31" s="50">
        <f>IFERROR(AVERAGE(INDEX(K:K,IFERROR(MATCH($B31-Annex!$B$4/60,$B:$B),2)):K31),IF(Data!$B$2="",0,"-"))</f>
        <v>0.71335241879884304</v>
      </c>
      <c r="J31" s="50">
        <f>IFERROR(AVERAGE(INDEX(L:L,IFERROR(MATCH($B31-Annex!$B$4/60,$B:$B),2)):L31),IF(Data!$B$2="",0,"-"))</f>
        <v>0.26972795536819894</v>
      </c>
      <c r="K31" s="50">
        <f>IFERROR((5.670373*10^-8*(M31+273.15)^4+((Annex!$B$5+Annex!$B$6)*(M31-O31)+Annex!$B$7*(M31-INDEX(M:M,IFERROR(MATCH($B31-Annex!$B$9/60,$B:$B),2)))/(60*($B31-INDEX($B:$B,IFERROR(MATCH($B31-Annex!$B$9/60,$B:$B),2)))))/Annex!$B$8)/1000,IF(Data!$B$2="",0,"-"))</f>
        <v>0.90262468494416015</v>
      </c>
      <c r="L31" s="50">
        <f>IFERROR((5.670373*10^-8*(N31+273.15)^4+((Annex!$B$5+Annex!$B$6)*(N31-O31)+Annex!$B$7*(N31-INDEX(N:N,IFERROR(MATCH($B31-Annex!$B$9/60,$B:$B),2)))/(60*($B31-INDEX($B:$B,IFERROR(MATCH($B31-Annex!$B$9/60,$B:$B),2)))))/Annex!$B$8)/1000,IF(Data!$B$2="",0,"-"))</f>
        <v>0.20686940488963937</v>
      </c>
      <c r="M31" s="20">
        <v>25.02</v>
      </c>
      <c r="N31" s="20">
        <v>20.768000000000001</v>
      </c>
      <c r="O31" s="20">
        <v>30.222999999999999</v>
      </c>
      <c r="P31" s="50">
        <f>IFERROR(AVERAGE(INDEX(R:R,IFERROR(MATCH($B31-Annex!$B$4/60,$B:$B),2)):R31),IF(Data!$B$2="",0,"-"))</f>
        <v>0.34002133704537391</v>
      </c>
      <c r="Q31" s="50">
        <f>IFERROR(AVERAGE(INDEX(S:S,IFERROR(MATCH($B31-Annex!$B$4/60,$B:$B),2)):S31),IF(Data!$B$2="",0,"-"))</f>
        <v>0.32128900674307859</v>
      </c>
      <c r="R31" s="50">
        <f>IFERROR((5.670373*10^-8*(T31+273.15)^4+((Annex!$B$5+Annex!$B$6)*(T31-V31)+Annex!$B$7*(T31-INDEX(T:T,IFERROR(MATCH($B31-Annex!$B$9/60,$B:$B),2)))/(60*($B31-INDEX($B:$B,IFERROR(MATCH($B31-Annex!$B$9/60,$B:$B),2)))))/Annex!$B$8)/1000,IF(Data!$B$2="",0,"-"))</f>
        <v>0.28061791213641685</v>
      </c>
      <c r="S31" s="50">
        <f>IFERROR((5.670373*10^-8*(U31+273.15)^4+((Annex!$B$5+Annex!$B$6)*(U31-V31)+Annex!$B$7*(U31-INDEX(U:U,IFERROR(MATCH($B31-Annex!$B$9/60,$B:$B),2)))/(60*($B31-INDEX($B:$B,IFERROR(MATCH($B31-Annex!$B$9/60,$B:$B),2)))))/Annex!$B$8)/1000,IF(Data!$B$2="",0,"-"))</f>
        <v>0.26743209472634188</v>
      </c>
      <c r="T31" s="20">
        <v>20.51</v>
      </c>
      <c r="U31" s="20">
        <v>20.29</v>
      </c>
      <c r="V31" s="20">
        <v>24.638999999999999</v>
      </c>
      <c r="W31" s="20">
        <v>477.18799999999999</v>
      </c>
      <c r="X31" s="20">
        <v>242.61799999999999</v>
      </c>
      <c r="Y31" s="20">
        <v>132.197</v>
      </c>
      <c r="Z31" s="20">
        <v>103.31699999999999</v>
      </c>
      <c r="AA31" s="20">
        <v>84.162999999999997</v>
      </c>
      <c r="AB31" s="20">
        <v>75.804000000000002</v>
      </c>
      <c r="AC31" s="20">
        <v>128.26499999999999</v>
      </c>
      <c r="AD31" s="20">
        <v>45.453000000000003</v>
      </c>
      <c r="AE31" s="20">
        <v>25.783999999999999</v>
      </c>
      <c r="AF31" s="20">
        <v>23.001000000000001</v>
      </c>
      <c r="AG31" s="20">
        <v>9.8999999999999993E+37</v>
      </c>
      <c r="AH31" s="20">
        <v>-83.028000000000006</v>
      </c>
      <c r="AI31" s="20">
        <v>-191.37899999999999</v>
      </c>
    </row>
    <row r="32" spans="1:35" x14ac:dyDescent="0.3">
      <c r="A32" s="5">
        <v>31</v>
      </c>
      <c r="B32" s="19">
        <v>2.8324999962933362</v>
      </c>
      <c r="C32" s="20">
        <v>429.85607399999998</v>
      </c>
      <c r="D32" s="20">
        <v>416.01654100000002</v>
      </c>
      <c r="E32" s="20">
        <v>742.23645999999997</v>
      </c>
      <c r="F32" s="49">
        <f>IFERROR(SUM(C32:E32),IF(Data!$B$2="",0,"-"))</f>
        <v>1588.1090749999998</v>
      </c>
      <c r="G32" s="50">
        <f>IFERROR(F32-Annex!$B$10,IF(Data!$B$2="",0,"-"))</f>
        <v>281.95107499999995</v>
      </c>
      <c r="H32" s="50">
        <f>IFERROR(-15215*(G32-INDEX(G:G,IFERROR(MATCH($B32-Annex!$B$11/60,$B:$B),2)))/(60*($B32-INDEX($B:$B,IFERROR(MATCH($B32-Annex!$B$11/60,$B:$B),2)))),IF(Data!$B$2="",0,"-"))</f>
        <v>131.9283871514204</v>
      </c>
      <c r="I32" s="50">
        <f>IFERROR(AVERAGE(INDEX(K:K,IFERROR(MATCH($B32-Annex!$B$4/60,$B:$B),2)):K32),IF(Data!$B$2="",0,"-"))</f>
        <v>0.78443497418024866</v>
      </c>
      <c r="J32" s="50">
        <f>IFERROR(AVERAGE(INDEX(L:L,IFERROR(MATCH($B32-Annex!$B$4/60,$B:$B),2)):L32),IF(Data!$B$2="",0,"-"))</f>
        <v>0.25847021548031018</v>
      </c>
      <c r="K32" s="50">
        <f>IFERROR((5.670373*10^-8*(M32+273.15)^4+((Annex!$B$5+Annex!$B$6)*(M32-O32)+Annex!$B$7*(M32-INDEX(M:M,IFERROR(MATCH($B32-Annex!$B$9/60,$B:$B),2)))/(60*($B32-INDEX($B:$B,IFERROR(MATCH($B32-Annex!$B$9/60,$B:$B),2)))))/Annex!$B$8)/1000,IF(Data!$B$2="",0,"-"))</f>
        <v>1.0908104295729519</v>
      </c>
      <c r="L32" s="50">
        <f>IFERROR((5.670373*10^-8*(N32+273.15)^4+((Annex!$B$5+Annex!$B$6)*(N32-O32)+Annex!$B$7*(N32-INDEX(N:N,IFERROR(MATCH($B32-Annex!$B$9/60,$B:$B),2)))/(60*($B32-INDEX($B:$B,IFERROR(MATCH($B32-Annex!$B$9/60,$B:$B),2)))))/Annex!$B$8)/1000,IF(Data!$B$2="",0,"-"))</f>
        <v>0.18506571540705188</v>
      </c>
      <c r="M32" s="20">
        <v>26.33</v>
      </c>
      <c r="N32" s="20">
        <v>21.300999999999998</v>
      </c>
      <c r="O32" s="20">
        <v>33.097000000000001</v>
      </c>
      <c r="P32" s="50">
        <f>IFERROR(AVERAGE(INDEX(R:R,IFERROR(MATCH($B32-Annex!$B$4/60,$B:$B),2)):R32),IF(Data!$B$2="",0,"-"))</f>
        <v>0.32777516090798114</v>
      </c>
      <c r="Q32" s="50">
        <f>IFERROR(AVERAGE(INDEX(S:S,IFERROR(MATCH($B32-Annex!$B$4/60,$B:$B),2)):S32),IF(Data!$B$2="",0,"-"))</f>
        <v>0.31132645087774197</v>
      </c>
      <c r="R32" s="50">
        <f>IFERROR((5.670373*10^-8*(T32+273.15)^4+((Annex!$B$5+Annex!$B$6)*(T32-V32)+Annex!$B$7*(T32-INDEX(T:T,IFERROR(MATCH($B32-Annex!$B$9/60,$B:$B),2)))/(60*($B32-INDEX($B:$B,IFERROR(MATCH($B32-Annex!$B$9/60,$B:$B),2)))))/Annex!$B$8)/1000,IF(Data!$B$2="",0,"-"))</f>
        <v>0.26803060658927941</v>
      </c>
      <c r="S32" s="50">
        <f>IFERROR((5.670373*10^-8*(U32+273.15)^4+((Annex!$B$5+Annex!$B$6)*(U32-V32)+Annex!$B$7*(U32-INDEX(U:U,IFERROR(MATCH($B32-Annex!$B$9/60,$B:$B),2)))/(60*($B32-INDEX($B:$B,IFERROR(MATCH($B32-Annex!$B$9/60,$B:$B),2)))))/Annex!$B$8)/1000,IF(Data!$B$2="",0,"-"))</f>
        <v>0.273282256918008</v>
      </c>
      <c r="T32" s="20">
        <v>20.693999999999999</v>
      </c>
      <c r="U32" s="20">
        <v>20.51</v>
      </c>
      <c r="V32" s="20">
        <v>26.094000000000001</v>
      </c>
      <c r="W32" s="20">
        <v>572.26099999999997</v>
      </c>
      <c r="X32" s="20">
        <v>297.22899999999998</v>
      </c>
      <c r="Y32" s="20">
        <v>158.39500000000001</v>
      </c>
      <c r="Z32" s="20">
        <v>138.75299999999999</v>
      </c>
      <c r="AA32" s="20">
        <v>103.79900000000001</v>
      </c>
      <c r="AB32" s="20">
        <v>90.926000000000002</v>
      </c>
      <c r="AC32" s="20">
        <v>146.489</v>
      </c>
      <c r="AD32" s="20">
        <v>51.246000000000002</v>
      </c>
      <c r="AE32" s="20">
        <v>27.021000000000001</v>
      </c>
      <c r="AF32" s="20">
        <v>23.765000000000001</v>
      </c>
      <c r="AG32" s="20">
        <v>31.295999999999999</v>
      </c>
      <c r="AH32" s="20">
        <v>-80.111000000000004</v>
      </c>
      <c r="AI32" s="20">
        <v>9.8999999999999993E+37</v>
      </c>
    </row>
    <row r="33" spans="1:35" x14ac:dyDescent="0.3">
      <c r="A33" s="5">
        <v>32</v>
      </c>
      <c r="B33" s="19">
        <v>2.9159999918192625</v>
      </c>
      <c r="C33" s="20">
        <v>429.81066600000003</v>
      </c>
      <c r="D33" s="20">
        <v>415.98624699999999</v>
      </c>
      <c r="E33" s="20">
        <v>742.22215100000005</v>
      </c>
      <c r="F33" s="49">
        <f>IFERROR(SUM(C33:E33),IF(Data!$B$2="",0,"-"))</f>
        <v>1588.0190640000001</v>
      </c>
      <c r="G33" s="50">
        <f>IFERROR(F33-Annex!$B$10,IF(Data!$B$2="",0,"-"))</f>
        <v>281.86106400000017</v>
      </c>
      <c r="H33" s="50">
        <f>IFERROR(-15215*(G33-INDEX(G:G,IFERROR(MATCH($B33-Annex!$B$11/60,$B:$B),2)))/(60*($B33-INDEX($B:$B,IFERROR(MATCH($B33-Annex!$B$11/60,$B:$B),2)))),IF(Data!$B$2="",0,"-"))</f>
        <v>165.6485732062184</v>
      </c>
      <c r="I33" s="50">
        <f>IFERROR(AVERAGE(INDEX(K:K,IFERROR(MATCH($B33-Annex!$B$4/60,$B:$B),2)):K33),IF(Data!$B$2="",0,"-"))</f>
        <v>0.87162565433874584</v>
      </c>
      <c r="J33" s="50">
        <f>IFERROR(AVERAGE(INDEX(L:L,IFERROR(MATCH($B33-Annex!$B$4/60,$B:$B),2)):L33),IF(Data!$B$2="",0,"-"))</f>
        <v>0.23935309438367722</v>
      </c>
      <c r="K33" s="50">
        <f>IFERROR((5.670373*10^-8*(M33+273.15)^4+((Annex!$B$5+Annex!$B$6)*(M33-O33)+Annex!$B$7*(M33-INDEX(M:M,IFERROR(MATCH($B33-Annex!$B$9/60,$B:$B),2)))/(60*($B33-INDEX($B:$B,IFERROR(MATCH($B33-Annex!$B$9/60,$B:$B),2)))))/Annex!$B$8)/1000,IF(Data!$B$2="",0,"-"))</f>
        <v>1.262166026515416</v>
      </c>
      <c r="L33" s="50">
        <f>IFERROR((5.670373*10^-8*(N33+273.15)^4+((Annex!$B$5+Annex!$B$6)*(N33-O33)+Annex!$B$7*(N33-INDEX(N:N,IFERROR(MATCH($B33-Annex!$B$9/60,$B:$B),2)))/(60*($B33-INDEX($B:$B,IFERROR(MATCH($B33-Annex!$B$9/60,$B:$B),2)))))/Annex!$B$8)/1000,IF(Data!$B$2="",0,"-"))</f>
        <v>0.1488360776929647</v>
      </c>
      <c r="M33" s="20">
        <v>27.622</v>
      </c>
      <c r="N33" s="20">
        <v>21.815999999999999</v>
      </c>
      <c r="O33" s="20">
        <v>35.816000000000003</v>
      </c>
      <c r="P33" s="50">
        <f>IFERROR(AVERAGE(INDEX(R:R,IFERROR(MATCH($B33-Annex!$B$4/60,$B:$B),2)):R33),IF(Data!$B$2="",0,"-"))</f>
        <v>0.316468161042679</v>
      </c>
      <c r="Q33" s="50">
        <f>IFERROR(AVERAGE(INDEX(S:S,IFERROR(MATCH($B33-Annex!$B$4/60,$B:$B),2)):S33),IF(Data!$B$2="",0,"-"))</f>
        <v>0.29253575448338348</v>
      </c>
      <c r="R33" s="50">
        <f>IFERROR((5.670373*10^-8*(T33+273.15)^4+((Annex!$B$5+Annex!$B$6)*(T33-V33)+Annex!$B$7*(T33-INDEX(T:T,IFERROR(MATCH($B33-Annex!$B$9/60,$B:$B),2)))/(60*($B33-INDEX($B:$B,IFERROR(MATCH($B33-Annex!$B$9/60,$B:$B),2)))))/Annex!$B$8)/1000,IF(Data!$B$2="",0,"-"))</f>
        <v>0.27112808771927466</v>
      </c>
      <c r="S33" s="50">
        <f>IFERROR((5.670373*10^-8*(U33+273.15)^4+((Annex!$B$5+Annex!$B$6)*(U33-V33)+Annex!$B$7*(U33-INDEX(U:U,IFERROR(MATCH($B33-Annex!$B$9/60,$B:$B),2)))/(60*($B33-INDEX($B:$B,IFERROR(MATCH($B33-Annex!$B$9/60,$B:$B),2)))))/Annex!$B$8)/1000,IF(Data!$B$2="",0,"-"))</f>
        <v>0.22691607047786919</v>
      </c>
      <c r="T33" s="20">
        <v>20.952000000000002</v>
      </c>
      <c r="U33" s="20">
        <v>20.675999999999998</v>
      </c>
      <c r="V33" s="20">
        <v>27.475999999999999</v>
      </c>
      <c r="W33" s="20">
        <v>728.80600000000004</v>
      </c>
      <c r="X33" s="20">
        <v>394.553</v>
      </c>
      <c r="Y33" s="20">
        <v>236.75399999999999</v>
      </c>
      <c r="Z33" s="20">
        <v>217.61099999999999</v>
      </c>
      <c r="AA33" s="20">
        <v>158.61600000000001</v>
      </c>
      <c r="AB33" s="20">
        <v>121.16200000000001</v>
      </c>
      <c r="AC33" s="20">
        <v>166.59</v>
      </c>
      <c r="AD33" s="20">
        <v>56.055999999999997</v>
      </c>
      <c r="AE33" s="20">
        <v>28.295000000000002</v>
      </c>
      <c r="AF33" s="20">
        <v>24.366</v>
      </c>
      <c r="AG33" s="20">
        <v>76.174999999999997</v>
      </c>
      <c r="AH33" s="20">
        <v>9.8999999999999993E+37</v>
      </c>
      <c r="AI33" s="20">
        <v>74.263000000000005</v>
      </c>
    </row>
    <row r="34" spans="1:35" x14ac:dyDescent="0.3">
      <c r="A34" s="5">
        <v>33</v>
      </c>
      <c r="B34" s="19">
        <v>3.0009999917820096</v>
      </c>
      <c r="C34" s="20">
        <v>429.89222000000001</v>
      </c>
      <c r="D34" s="20">
        <v>415.91051399999998</v>
      </c>
      <c r="E34" s="20">
        <v>742.23225100000002</v>
      </c>
      <c r="F34" s="49">
        <f>IFERROR(SUM(C34:E34),IF(Data!$B$2="",0,"-"))</f>
        <v>1588.034985</v>
      </c>
      <c r="G34" s="50">
        <f>IFERROR(F34-Annex!$B$10,IF(Data!$B$2="",0,"-"))</f>
        <v>281.8769850000001</v>
      </c>
      <c r="H34" s="50">
        <f>IFERROR(-15215*(G34-INDEX(G:G,IFERROR(MATCH($B34-Annex!$B$11/60,$B:$B),2)))/(60*($B34-INDEX($B:$B,IFERROR(MATCH($B34-Annex!$B$11/60,$B:$B),2)))),IF(Data!$B$2="",0,"-"))</f>
        <v>141.97297168848013</v>
      </c>
      <c r="I34" s="50">
        <f>IFERROR(AVERAGE(INDEX(K:K,IFERROR(MATCH($B34-Annex!$B$4/60,$B:$B),2)):K34),IF(Data!$B$2="",0,"-"))</f>
        <v>0.9905068008325999</v>
      </c>
      <c r="J34" s="50">
        <f>IFERROR(AVERAGE(INDEX(L:L,IFERROR(MATCH($B34-Annex!$B$4/60,$B:$B),2)):L34),IF(Data!$B$2="",0,"-"))</f>
        <v>0.2169053749872471</v>
      </c>
      <c r="K34" s="50">
        <f>IFERROR((5.670373*10^-8*(M34+273.15)^4+((Annex!$B$5+Annex!$B$6)*(M34-O34)+Annex!$B$7*(M34-INDEX(M:M,IFERROR(MATCH($B34-Annex!$B$9/60,$B:$B),2)))/(60*($B34-INDEX($B:$B,IFERROR(MATCH($B34-Annex!$B$9/60,$B:$B),2)))))/Annex!$B$8)/1000,IF(Data!$B$2="",0,"-"))</f>
        <v>1.4932607918331728</v>
      </c>
      <c r="L34" s="50">
        <f>IFERROR((5.670373*10^-8*(N34+273.15)^4+((Annex!$B$5+Annex!$B$6)*(N34-O34)+Annex!$B$7*(N34-INDEX(N:N,IFERROR(MATCH($B34-Annex!$B$9/60,$B:$B),2)))/(60*($B34-INDEX($B:$B,IFERROR(MATCH($B34-Annex!$B$9/60,$B:$B),2)))))/Annex!$B$8)/1000,IF(Data!$B$2="",0,"-"))</f>
        <v>0.13764799500744129</v>
      </c>
      <c r="M34" s="20">
        <v>29.277000000000001</v>
      </c>
      <c r="N34" s="20">
        <v>22.456</v>
      </c>
      <c r="O34" s="20">
        <v>38.369</v>
      </c>
      <c r="P34" s="50">
        <f>IFERROR(AVERAGE(INDEX(R:R,IFERROR(MATCH($B34-Annex!$B$4/60,$B:$B),2)):R34),IF(Data!$B$2="",0,"-"))</f>
        <v>0.29886496045971794</v>
      </c>
      <c r="Q34" s="50">
        <f>IFERROR(AVERAGE(INDEX(S:S,IFERROR(MATCH($B34-Annex!$B$4/60,$B:$B),2)):S34),IF(Data!$B$2="",0,"-"))</f>
        <v>0.27000487439454118</v>
      </c>
      <c r="R34" s="50">
        <f>IFERROR((5.670373*10^-8*(T34+273.15)^4+((Annex!$B$5+Annex!$B$6)*(T34-V34)+Annex!$B$7*(T34-INDEX(T:T,IFERROR(MATCH($B34-Annex!$B$9/60,$B:$B),2)))/(60*($B34-INDEX($B:$B,IFERROR(MATCH($B34-Annex!$B$9/60,$B:$B),2)))))/Annex!$B$8)/1000,IF(Data!$B$2="",0,"-"))</f>
        <v>0.23909885195469013</v>
      </c>
      <c r="S34" s="50">
        <f>IFERROR((5.670373*10^-8*(U34+273.15)^4+((Annex!$B$5+Annex!$B$6)*(U34-V34)+Annex!$B$7*(U34-INDEX(U:U,IFERROR(MATCH($B34-Annex!$B$9/60,$B:$B),2)))/(60*($B34-INDEX($B:$B,IFERROR(MATCH($B34-Annex!$B$9/60,$B:$B),2)))))/Annex!$B$8)/1000,IF(Data!$B$2="",0,"-"))</f>
        <v>0.17420524600958379</v>
      </c>
      <c r="T34" s="20">
        <v>21.190999999999999</v>
      </c>
      <c r="U34" s="20">
        <v>20.914999999999999</v>
      </c>
      <c r="V34" s="20">
        <v>29.094999999999999</v>
      </c>
      <c r="W34" s="20">
        <v>763.60199999999998</v>
      </c>
      <c r="X34" s="20">
        <v>466.98399999999998</v>
      </c>
      <c r="Y34" s="20">
        <v>316.97399999999999</v>
      </c>
      <c r="Z34" s="20">
        <v>261.29599999999999</v>
      </c>
      <c r="AA34" s="20">
        <v>198.37700000000001</v>
      </c>
      <c r="AB34" s="20">
        <v>164.179</v>
      </c>
      <c r="AC34" s="20">
        <v>194.37700000000001</v>
      </c>
      <c r="AD34" s="20">
        <v>60.899000000000001</v>
      </c>
      <c r="AE34" s="20">
        <v>29.603999999999999</v>
      </c>
      <c r="AF34" s="20">
        <v>25.148</v>
      </c>
      <c r="AG34" s="20">
        <v>15.159000000000001</v>
      </c>
      <c r="AH34" s="20">
        <v>9.8999999999999993E+37</v>
      </c>
      <c r="AI34" s="20">
        <v>91.548000000000002</v>
      </c>
    </row>
    <row r="35" spans="1:35" x14ac:dyDescent="0.3">
      <c r="A35" s="5">
        <v>34</v>
      </c>
      <c r="B35" s="19">
        <v>3.0951666610781103</v>
      </c>
      <c r="C35" s="20">
        <v>429.84177599999998</v>
      </c>
      <c r="D35" s="20">
        <v>415.93491999999998</v>
      </c>
      <c r="E35" s="20">
        <v>742.20446800000002</v>
      </c>
      <c r="F35" s="49">
        <f>IFERROR(SUM(C35:E35),IF(Data!$B$2="",0,"-"))</f>
        <v>1587.9811639999998</v>
      </c>
      <c r="G35" s="50">
        <f>IFERROR(F35-Annex!$B$10,IF(Data!$B$2="",0,"-"))</f>
        <v>281.82316399999991</v>
      </c>
      <c r="H35" s="50">
        <f>IFERROR(-15215*(G35-INDEX(G:G,IFERROR(MATCH($B35-Annex!$B$11/60,$B:$B),2)))/(60*($B35-INDEX($B:$B,IFERROR(MATCH($B35-Annex!$B$11/60,$B:$B),2)))),IF(Data!$B$2="",0,"-"))</f>
        <v>151.55837485714835</v>
      </c>
      <c r="I35" s="50">
        <f>IFERROR(AVERAGE(INDEX(K:K,IFERROR(MATCH($B35-Annex!$B$4/60,$B:$B),2)):K35),IF(Data!$B$2="",0,"-"))</f>
        <v>1.1336792724453122</v>
      </c>
      <c r="J35" s="50">
        <f>IFERROR(AVERAGE(INDEX(L:L,IFERROR(MATCH($B35-Annex!$B$4/60,$B:$B),2)):L35),IF(Data!$B$2="",0,"-"))</f>
        <v>0.18669280285187456</v>
      </c>
      <c r="K35" s="50">
        <f>IFERROR((5.670373*10^-8*(M35+273.15)^4+((Annex!$B$5+Annex!$B$6)*(M35-O35)+Annex!$B$7*(M35-INDEX(M:M,IFERROR(MATCH($B35-Annex!$B$9/60,$B:$B),2)))/(60*($B35-INDEX($B:$B,IFERROR(MATCH($B35-Annex!$B$9/60,$B:$B),2)))))/Annex!$B$8)/1000,IF(Data!$B$2="",0,"-"))</f>
        <v>1.6438803388398833</v>
      </c>
      <c r="L35" s="50">
        <f>IFERROR((5.670373*10^-8*(N35+273.15)^4+((Annex!$B$5+Annex!$B$6)*(N35-O35)+Annex!$B$7*(N35-INDEX(N:N,IFERROR(MATCH($B35-Annex!$B$9/60,$B:$B),2)))/(60*($B35-INDEX($B:$B,IFERROR(MATCH($B35-Annex!$B$9/60,$B:$B),2)))))/Annex!$B$8)/1000,IF(Data!$B$2="",0,"-"))</f>
        <v>8.1430379338920722E-2</v>
      </c>
      <c r="M35" s="20">
        <v>31.295999999999999</v>
      </c>
      <c r="N35" s="20">
        <v>23.311</v>
      </c>
      <c r="O35" s="20">
        <v>42.63</v>
      </c>
      <c r="P35" s="50">
        <f>IFERROR(AVERAGE(INDEX(R:R,IFERROR(MATCH($B35-Annex!$B$4/60,$B:$B),2)):R35),IF(Data!$B$2="",0,"-"))</f>
        <v>0.28509475496958298</v>
      </c>
      <c r="Q35" s="50">
        <f>IFERROR(AVERAGE(INDEX(S:S,IFERROR(MATCH($B35-Annex!$B$4/60,$B:$B),2)):S35),IF(Data!$B$2="",0,"-"))</f>
        <v>0.25351484467598684</v>
      </c>
      <c r="R35" s="50">
        <f>IFERROR((5.670373*10^-8*(T35+273.15)^4+((Annex!$B$5+Annex!$B$6)*(T35-V35)+Annex!$B$7*(T35-INDEX(T:T,IFERROR(MATCH($B35-Annex!$B$9/60,$B:$B),2)))/(60*($B35-INDEX($B:$B,IFERROR(MATCH($B35-Annex!$B$9/60,$B:$B),2)))))/Annex!$B$8)/1000,IF(Data!$B$2="",0,"-"))</f>
        <v>0.24028382063852075</v>
      </c>
      <c r="S35" s="50">
        <f>IFERROR((5.670373*10^-8*(U35+273.15)^4+((Annex!$B$5+Annex!$B$6)*(U35-V35)+Annex!$B$7*(U35-INDEX(U:U,IFERROR(MATCH($B35-Annex!$B$9/60,$B:$B),2)))/(60*($B35-INDEX($B:$B,IFERROR(MATCH($B35-Annex!$B$9/60,$B:$B),2)))))/Annex!$B$8)/1000,IF(Data!$B$2="",0,"-"))</f>
        <v>0.21325068568136893</v>
      </c>
      <c r="T35" s="20">
        <v>21.594999999999999</v>
      </c>
      <c r="U35" s="20">
        <v>21.300999999999998</v>
      </c>
      <c r="V35" s="20">
        <v>30.513999999999999</v>
      </c>
      <c r="W35" s="20">
        <v>730.11699999999996</v>
      </c>
      <c r="X35" s="20">
        <v>461.19600000000003</v>
      </c>
      <c r="Y35" s="20">
        <v>355.73099999999999</v>
      </c>
      <c r="Z35" s="20">
        <v>306.52199999999999</v>
      </c>
      <c r="AA35" s="20">
        <v>215.39400000000001</v>
      </c>
      <c r="AB35" s="20">
        <v>177.26900000000001</v>
      </c>
      <c r="AC35" s="20">
        <v>216.65799999999999</v>
      </c>
      <c r="AD35" s="20">
        <v>66.518000000000001</v>
      </c>
      <c r="AE35" s="20">
        <v>31.167999999999999</v>
      </c>
      <c r="AF35" s="20">
        <v>26.039000000000001</v>
      </c>
      <c r="AG35" s="20">
        <v>172.26</v>
      </c>
      <c r="AH35" s="20">
        <v>9.8999999999999993E+37</v>
      </c>
      <c r="AI35" s="20">
        <v>-57.088000000000001</v>
      </c>
    </row>
    <row r="36" spans="1:35" x14ac:dyDescent="0.3">
      <c r="A36" s="5">
        <v>35</v>
      </c>
      <c r="B36" s="19">
        <v>3.1893333303742111</v>
      </c>
      <c r="C36" s="20">
        <v>429.84262000000001</v>
      </c>
      <c r="D36" s="20">
        <v>415.94838600000003</v>
      </c>
      <c r="E36" s="20">
        <v>742.21962299999996</v>
      </c>
      <c r="F36" s="49">
        <f>IFERROR(SUM(C36:E36),IF(Data!$B$2="",0,"-"))</f>
        <v>1588.0106289999999</v>
      </c>
      <c r="G36" s="50">
        <f>IFERROR(F36-Annex!$B$10,IF(Data!$B$2="",0,"-"))</f>
        <v>281.85262899999998</v>
      </c>
      <c r="H36" s="50">
        <f>IFERROR(-15215*(G36-INDEX(G:G,IFERROR(MATCH($B36-Annex!$B$11/60,$B:$B),2)))/(60*($B36-INDEX($B:$B,IFERROR(MATCH($B36-Annex!$B$11/60,$B:$B),2)))),IF(Data!$B$2="",0,"-"))</f>
        <v>120.00438210037578</v>
      </c>
      <c r="I36" s="50">
        <f>IFERROR(AVERAGE(INDEX(K:K,IFERROR(MATCH($B36-Annex!$B$4/60,$B:$B),2)):K36),IF(Data!$B$2="",0,"-"))</f>
        <v>1.2782231596675326</v>
      </c>
      <c r="J36" s="50">
        <f>IFERROR(AVERAGE(INDEX(L:L,IFERROR(MATCH($B36-Annex!$B$4/60,$B:$B),2)):L36),IF(Data!$B$2="",0,"-"))</f>
        <v>0.14159740292895878</v>
      </c>
      <c r="K36" s="50">
        <f>IFERROR((5.670373*10^-8*(M36+273.15)^4+((Annex!$B$5+Annex!$B$6)*(M36-O36)+Annex!$B$7*(M36-INDEX(M:M,IFERROR(MATCH($B36-Annex!$B$9/60,$B:$B),2)))/(60*($B36-INDEX($B:$B,IFERROR(MATCH($B36-Annex!$B$9/60,$B:$B),2)))))/Annex!$B$8)/1000,IF(Data!$B$2="",0,"-"))</f>
        <v>1.7528041335852891</v>
      </c>
      <c r="L36" s="50">
        <f>IFERROR((5.670373*10^-8*(N36+273.15)^4+((Annex!$B$5+Annex!$B$6)*(N36-O36)+Annex!$B$7*(N36-INDEX(N:N,IFERROR(MATCH($B36-Annex!$B$9/60,$B:$B),2)))/(60*($B36-INDEX($B:$B,IFERROR(MATCH($B36-Annex!$B$9/60,$B:$B),2)))))/Annex!$B$8)/1000,IF(Data!$B$2="",0,"-"))</f>
        <v>-5.9729530018158812E-3</v>
      </c>
      <c r="M36" s="20">
        <v>33.46</v>
      </c>
      <c r="N36" s="20">
        <v>24.111000000000001</v>
      </c>
      <c r="O36" s="20">
        <v>45.758000000000003</v>
      </c>
      <c r="P36" s="50">
        <f>IFERROR(AVERAGE(INDEX(R:R,IFERROR(MATCH($B36-Annex!$B$4/60,$B:$B),2)):R36),IF(Data!$B$2="",0,"-"))</f>
        <v>0.25103994769585519</v>
      </c>
      <c r="Q36" s="50">
        <f>IFERROR(AVERAGE(INDEX(S:S,IFERROR(MATCH($B36-Annex!$B$4/60,$B:$B),2)):S36),IF(Data!$B$2="",0,"-"))</f>
        <v>0.2174177583896145</v>
      </c>
      <c r="R36" s="50">
        <f>IFERROR((5.670373*10^-8*(T36+273.15)^4+((Annex!$B$5+Annex!$B$6)*(T36-V36)+Annex!$B$7*(T36-INDEX(T:T,IFERROR(MATCH($B36-Annex!$B$9/60,$B:$B),2)))/(60*($B36-INDEX($B:$B,IFERROR(MATCH($B36-Annex!$B$9/60,$B:$B),2)))))/Annex!$B$8)/1000,IF(Data!$B$2="",0,"-"))</f>
        <v>0.14094389264539706</v>
      </c>
      <c r="S36" s="50">
        <f>IFERROR((5.670373*10^-8*(U36+273.15)^4+((Annex!$B$5+Annex!$B$6)*(U36-V36)+Annex!$B$7*(U36-INDEX(U:U,IFERROR(MATCH($B36-Annex!$B$9/60,$B:$B),2)))/(60*($B36-INDEX($B:$B,IFERROR(MATCH($B36-Annex!$B$9/60,$B:$B),2)))))/Annex!$B$8)/1000,IF(Data!$B$2="",0,"-"))</f>
        <v>0.10485365180394819</v>
      </c>
      <c r="T36" s="20">
        <v>21.888999999999999</v>
      </c>
      <c r="U36" s="20">
        <v>21.577000000000002</v>
      </c>
      <c r="V36" s="20">
        <v>32.786999999999999</v>
      </c>
      <c r="W36" s="20">
        <v>798.63699999999994</v>
      </c>
      <c r="X36" s="20">
        <v>519.93600000000004</v>
      </c>
      <c r="Y36" s="20">
        <v>409.92</v>
      </c>
      <c r="Z36" s="20">
        <v>390.55099999999999</v>
      </c>
      <c r="AA36" s="20">
        <v>301.959</v>
      </c>
      <c r="AB36" s="20">
        <v>246.73500000000001</v>
      </c>
      <c r="AC36" s="20">
        <v>230.262</v>
      </c>
      <c r="AD36" s="20">
        <v>75.590999999999994</v>
      </c>
      <c r="AE36" s="20">
        <v>32.841999999999999</v>
      </c>
      <c r="AF36" s="20">
        <v>26.803000000000001</v>
      </c>
      <c r="AG36" s="20">
        <v>9.8999999999999993E+37</v>
      </c>
      <c r="AH36" s="20">
        <v>-26.279</v>
      </c>
      <c r="AI36" s="20">
        <v>-144.76599999999999</v>
      </c>
    </row>
    <row r="37" spans="1:35" x14ac:dyDescent="0.3">
      <c r="A37" s="5">
        <v>36</v>
      </c>
      <c r="B37" s="19">
        <v>3.2831666618585587</v>
      </c>
      <c r="C37" s="20">
        <v>429.74340999999998</v>
      </c>
      <c r="D37" s="20">
        <v>415.84824600000002</v>
      </c>
      <c r="E37" s="20">
        <v>742.19856700000003</v>
      </c>
      <c r="F37" s="49">
        <f>IFERROR(SUM(C37:E37),IF(Data!$B$2="",0,"-"))</f>
        <v>1587.790223</v>
      </c>
      <c r="G37" s="50">
        <f>IFERROR(F37-Annex!$B$10,IF(Data!$B$2="",0,"-"))</f>
        <v>281.63222300000007</v>
      </c>
      <c r="H37" s="50">
        <f>IFERROR(-15215*(G37-INDEX(G:G,IFERROR(MATCH($B37-Annex!$B$11/60,$B:$B),2)))/(60*($B37-INDEX($B:$B,IFERROR(MATCH($B37-Annex!$B$11/60,$B:$B),2)))),IF(Data!$B$2="",0,"-"))</f>
        <v>177.41767871814739</v>
      </c>
      <c r="I37" s="50">
        <f>IFERROR(AVERAGE(INDEX(K:K,IFERROR(MATCH($B37-Annex!$B$4/60,$B:$B),2)):K37),IF(Data!$B$2="",0,"-"))</f>
        <v>1.4267383875505009</v>
      </c>
      <c r="J37" s="50">
        <f>IFERROR(AVERAGE(INDEX(L:L,IFERROR(MATCH($B37-Annex!$B$4/60,$B:$B),2)):L37),IF(Data!$B$2="",0,"-"))</f>
        <v>9.4269776374084416E-2</v>
      </c>
      <c r="K37" s="50">
        <f>IFERROR((5.670373*10^-8*(M37+273.15)^4+((Annex!$B$5+Annex!$B$6)*(M37-O37)+Annex!$B$7*(M37-INDEX(M:M,IFERROR(MATCH($B37-Annex!$B$9/60,$B:$B),2)))/(60*($B37-INDEX($B:$B,IFERROR(MATCH($B37-Annex!$B$9/60,$B:$B),2)))))/Annex!$B$8)/1000,IF(Data!$B$2="",0,"-"))</f>
        <v>1.8416223075626317</v>
      </c>
      <c r="L37" s="50">
        <f>IFERROR((5.670373*10^-8*(N37+273.15)^4+((Annex!$B$5+Annex!$B$6)*(N37-O37)+Annex!$B$7*(N37-INDEX(N:N,IFERROR(MATCH($B37-Annex!$B$9/60,$B:$B),2)))/(60*($B37-INDEX($B:$B,IFERROR(MATCH($B37-Annex!$B$9/60,$B:$B),2)))))/Annex!$B$8)/1000,IF(Data!$B$2="",0,"-"))</f>
        <v>-9.3988184715611059E-2</v>
      </c>
      <c r="M37" s="20">
        <v>35.887999999999998</v>
      </c>
      <c r="N37" s="20">
        <v>25.184000000000001</v>
      </c>
      <c r="O37" s="20">
        <v>50.338000000000001</v>
      </c>
      <c r="P37" s="50">
        <f>IFERROR(AVERAGE(INDEX(R:R,IFERROR(MATCH($B37-Annex!$B$4/60,$B:$B),2)):R37),IF(Data!$B$2="",0,"-"))</f>
        <v>0.20469281467111888</v>
      </c>
      <c r="Q37" s="50">
        <f>IFERROR(AVERAGE(INDEX(S:S,IFERROR(MATCH($B37-Annex!$B$4/60,$B:$B),2)):S37),IF(Data!$B$2="",0,"-"))</f>
        <v>0.16685210237276676</v>
      </c>
      <c r="R37" s="50">
        <f>IFERROR((5.670373*10^-8*(T37+273.15)^4+((Annex!$B$5+Annex!$B$6)*(T37-V37)+Annex!$B$7*(T37-INDEX(T:T,IFERROR(MATCH($B37-Annex!$B$9/60,$B:$B),2)))/(60*($B37-INDEX($B:$B,IFERROR(MATCH($B37-Annex!$B$9/60,$B:$B),2)))))/Annex!$B$8)/1000,IF(Data!$B$2="",0,"-"))</f>
        <v>-7.2534689857465086E-3</v>
      </c>
      <c r="S37" s="50">
        <f>IFERROR((5.670373*10^-8*(U37+273.15)^4+((Annex!$B$5+Annex!$B$6)*(U37-V37)+Annex!$B$7*(U37-INDEX(U:U,IFERROR(MATCH($B37-Annex!$B$9/60,$B:$B),2)))/(60*($B37-INDEX($B:$B,IFERROR(MATCH($B37-Annex!$B$9/60,$B:$B),2)))))/Annex!$B$8)/1000,IF(Data!$B$2="",0,"-"))</f>
        <v>-9.1975289007752509E-2</v>
      </c>
      <c r="T37" s="20">
        <v>22.364999999999998</v>
      </c>
      <c r="U37" s="20">
        <v>21.945</v>
      </c>
      <c r="V37" s="20">
        <v>36.552999999999997</v>
      </c>
      <c r="W37" s="20">
        <v>885.90499999999997</v>
      </c>
      <c r="X37" s="20">
        <v>665.50099999999998</v>
      </c>
      <c r="Y37" s="20">
        <v>540.38199999999995</v>
      </c>
      <c r="Z37" s="20">
        <v>518.48299999999995</v>
      </c>
      <c r="AA37" s="20">
        <v>390.62099999999998</v>
      </c>
      <c r="AB37" s="20">
        <v>301.31900000000002</v>
      </c>
      <c r="AC37" s="20">
        <v>234.18199999999999</v>
      </c>
      <c r="AD37" s="20">
        <v>85.686000000000007</v>
      </c>
      <c r="AE37" s="20">
        <v>34.770000000000003</v>
      </c>
      <c r="AF37" s="20">
        <v>27.931000000000001</v>
      </c>
      <c r="AG37" s="20">
        <v>9.8999999999999993E+37</v>
      </c>
      <c r="AH37" s="20">
        <v>34.261000000000003</v>
      </c>
      <c r="AI37" s="20">
        <v>-144.31</v>
      </c>
    </row>
    <row r="38" spans="1:35" x14ac:dyDescent="0.3">
      <c r="A38" s="5">
        <v>37</v>
      </c>
      <c r="B38" s="19">
        <v>3.3778333326335996</v>
      </c>
      <c r="C38" s="20">
        <v>429.73332499999998</v>
      </c>
      <c r="D38" s="20">
        <v>415.90462600000001</v>
      </c>
      <c r="E38" s="20">
        <v>742.04364299999997</v>
      </c>
      <c r="F38" s="49">
        <f>IFERROR(SUM(C38:E38),IF(Data!$B$2="",0,"-"))</f>
        <v>1587.6815939999999</v>
      </c>
      <c r="G38" s="50">
        <f>IFERROR(F38-Annex!$B$10,IF(Data!$B$2="",0,"-"))</f>
        <v>281.523594</v>
      </c>
      <c r="H38" s="50">
        <f>IFERROR(-15215*(G38-INDEX(G:G,IFERROR(MATCH($B38-Annex!$B$11/60,$B:$B),2)))/(60*($B38-INDEX($B:$B,IFERROR(MATCH($B38-Annex!$B$11/60,$B:$B),2)))),IF(Data!$B$2="",0,"-"))</f>
        <v>196.81239520271419</v>
      </c>
      <c r="I38" s="50">
        <f>IFERROR(AVERAGE(INDEX(K:K,IFERROR(MATCH($B38-Annex!$B$4/60,$B:$B),2)):K38),IF(Data!$B$2="",0,"-"))</f>
        <v>1.5913430407197633</v>
      </c>
      <c r="J38" s="50">
        <f>IFERROR(AVERAGE(INDEX(L:L,IFERROR(MATCH($B38-Annex!$B$4/60,$B:$B),2)):L38),IF(Data!$B$2="",0,"-"))</f>
        <v>5.1676487726104184E-2</v>
      </c>
      <c r="K38" s="50">
        <f>IFERROR((5.670373*10^-8*(M38+273.15)^4+((Annex!$B$5+Annex!$B$6)*(M38-O38)+Annex!$B$7*(M38-INDEX(M:M,IFERROR(MATCH($B38-Annex!$B$9/60,$B:$B),2)))/(60*($B38-INDEX($B:$B,IFERROR(MATCH($B38-Annex!$B$9/60,$B:$B),2)))))/Annex!$B$8)/1000,IF(Data!$B$2="",0,"-"))</f>
        <v>2.0548572571289969</v>
      </c>
      <c r="L38" s="50">
        <f>IFERROR((5.670373*10^-8*(N38+273.15)^4+((Annex!$B$5+Annex!$B$6)*(N38-O38)+Annex!$B$7*(N38-INDEX(N:N,IFERROR(MATCH($B38-Annex!$B$9/60,$B:$B),2)))/(60*($B38-INDEX($B:$B,IFERROR(MATCH($B38-Annex!$B$9/60,$B:$B),2)))))/Annex!$B$8)/1000,IF(Data!$B$2="",0,"-"))</f>
        <v>-9.1283615646222352E-2</v>
      </c>
      <c r="M38" s="20">
        <v>38.656999999999996</v>
      </c>
      <c r="N38" s="20">
        <v>26.347999999999999</v>
      </c>
      <c r="O38" s="20">
        <v>54.542000000000002</v>
      </c>
      <c r="P38" s="50">
        <f>IFERROR(AVERAGE(INDEX(R:R,IFERROR(MATCH($B38-Annex!$B$4/60,$B:$B),2)):R38),IF(Data!$B$2="",0,"-"))</f>
        <v>0.16241476793770415</v>
      </c>
      <c r="Q38" s="50">
        <f>IFERROR(AVERAGE(INDEX(S:S,IFERROR(MATCH($B38-Annex!$B$4/60,$B:$B),2)):S38),IF(Data!$B$2="",0,"-"))</f>
        <v>0.11571903864993535</v>
      </c>
      <c r="R38" s="50">
        <f>IFERROR((5.670373*10^-8*(T38+273.15)^4+((Annex!$B$5+Annex!$B$6)*(T38-V38)+Annex!$B$7*(T38-INDEX(T:T,IFERROR(MATCH($B38-Annex!$B$9/60,$B:$B),2)))/(60*($B38-INDEX($B:$B,IFERROR(MATCH($B38-Annex!$B$9/60,$B:$B),2)))))/Annex!$B$8)/1000,IF(Data!$B$2="",0,"-"))</f>
        <v>-1.5328414997486448E-2</v>
      </c>
      <c r="S38" s="50">
        <f>IFERROR((5.670373*10^-8*(U38+273.15)^4+((Annex!$B$5+Annex!$B$6)*(U38-V38)+Annex!$B$7*(U38-INDEX(U:U,IFERROR(MATCH($B38-Annex!$B$9/60,$B:$B),2)))/(60*($B38-INDEX($B:$B,IFERROR(MATCH($B38-Annex!$B$9/60,$B:$B),2)))))/Annex!$B$8)/1000,IF(Data!$B$2="",0,"-"))</f>
        <v>-9.0499351333478154E-2</v>
      </c>
      <c r="T38" s="20">
        <v>22.873999999999999</v>
      </c>
      <c r="U38" s="20">
        <v>22.456</v>
      </c>
      <c r="V38" s="20">
        <v>39.015999999999998</v>
      </c>
      <c r="W38" s="20">
        <v>919.75099999999998</v>
      </c>
      <c r="X38" s="20">
        <v>689.16600000000005</v>
      </c>
      <c r="Y38" s="20">
        <v>554.91999999999996</v>
      </c>
      <c r="Z38" s="20">
        <v>469.61700000000002</v>
      </c>
      <c r="AA38" s="20">
        <v>362.06799999999998</v>
      </c>
      <c r="AB38" s="20">
        <v>285.18099999999998</v>
      </c>
      <c r="AC38" s="20">
        <v>236.42500000000001</v>
      </c>
      <c r="AD38" s="20">
        <v>94.283000000000001</v>
      </c>
      <c r="AE38" s="20">
        <v>36.697000000000003</v>
      </c>
      <c r="AF38" s="20">
        <v>29.094999999999999</v>
      </c>
      <c r="AG38" s="20">
        <v>36.679000000000002</v>
      </c>
      <c r="AH38" s="20">
        <v>9.8999999999999993E+37</v>
      </c>
      <c r="AI38" s="20">
        <v>72.899000000000001</v>
      </c>
    </row>
    <row r="39" spans="1:35" x14ac:dyDescent="0.3">
      <c r="A39" s="5">
        <v>38</v>
      </c>
      <c r="B39" s="19">
        <v>3.4759999928064644</v>
      </c>
      <c r="C39" s="20">
        <v>429.737528</v>
      </c>
      <c r="D39" s="20">
        <v>415.82299499999999</v>
      </c>
      <c r="E39" s="20">
        <v>742.02597100000003</v>
      </c>
      <c r="F39" s="49">
        <f>IFERROR(SUM(C39:E39),IF(Data!$B$2="",0,"-"))</f>
        <v>1587.5864940000001</v>
      </c>
      <c r="G39" s="50">
        <f>IFERROR(F39-Annex!$B$10,IF(Data!$B$2="",0,"-"))</f>
        <v>281.42849400000023</v>
      </c>
      <c r="H39" s="50">
        <f>IFERROR(-15215*(G39-INDEX(G:G,IFERROR(MATCH($B39-Annex!$B$11/60,$B:$B),2)))/(60*($B39-INDEX($B:$B,IFERROR(MATCH($B39-Annex!$B$11/60,$B:$B),2)))),IF(Data!$B$2="",0,"-"))</f>
        <v>221.69319223672045</v>
      </c>
      <c r="I39" s="50">
        <f>IFERROR(AVERAGE(INDEX(K:K,IFERROR(MATCH($B39-Annex!$B$4/60,$B:$B),2)):K39),IF(Data!$B$2="",0,"-"))</f>
        <v>1.7754438789596365</v>
      </c>
      <c r="J39" s="50">
        <f>IFERROR(AVERAGE(INDEX(L:L,IFERROR(MATCH($B39-Annex!$B$4/60,$B:$B),2)):L39),IF(Data!$B$2="",0,"-"))</f>
        <v>1.7725314604086304E-2</v>
      </c>
      <c r="K39" s="50">
        <f>IFERROR((5.670373*10^-8*(M39+273.15)^4+((Annex!$B$5+Annex!$B$6)*(M39-O39)+Annex!$B$7*(M39-INDEX(M:M,IFERROR(MATCH($B39-Annex!$B$9/60,$B:$B),2)))/(60*($B39-INDEX($B:$B,IFERROR(MATCH($B39-Annex!$B$9/60,$B:$B),2)))))/Annex!$B$8)/1000,IF(Data!$B$2="",0,"-"))</f>
        <v>2.3795162972520649</v>
      </c>
      <c r="L39" s="50">
        <f>IFERROR((5.670373*10^-8*(N39+273.15)^4+((Annex!$B$5+Annex!$B$6)*(N39-O39)+Annex!$B$7*(N39-INDEX(N:N,IFERROR(MATCH($B39-Annex!$B$9/60,$B:$B),2)))/(60*($B39-INDEX($B:$B,IFERROR(MATCH($B39-Annex!$B$9/60,$B:$B),2)))))/Annex!$B$8)/1000,IF(Data!$B$2="",0,"-"))</f>
        <v>-5.2592496447073304E-2</v>
      </c>
      <c r="M39" s="20">
        <v>41.767000000000003</v>
      </c>
      <c r="N39" s="20">
        <v>27.658000000000001</v>
      </c>
      <c r="O39" s="20">
        <v>56.804000000000002</v>
      </c>
      <c r="P39" s="50">
        <f>IFERROR(AVERAGE(INDEX(R:R,IFERROR(MATCH($B39-Annex!$B$4/60,$B:$B),2)):R39),IF(Data!$B$2="",0,"-"))</f>
        <v>0.11205250145658673</v>
      </c>
      <c r="Q39" s="50">
        <f>IFERROR(AVERAGE(INDEX(S:S,IFERROR(MATCH($B39-Annex!$B$4/60,$B:$B),2)):S39),IF(Data!$B$2="",0,"-"))</f>
        <v>5.9624475279972729E-2</v>
      </c>
      <c r="R39" s="50">
        <f>IFERROR((5.670373*10^-8*(T39+273.15)^4+((Annex!$B$5+Annex!$B$6)*(T39-V39)+Annex!$B$7*(T39-INDEX(T:T,IFERROR(MATCH($B39-Annex!$B$9/60,$B:$B),2)))/(60*($B39-INDEX($B:$B,IFERROR(MATCH($B39-Annex!$B$9/60,$B:$B),2)))))/Annex!$B$8)/1000,IF(Data!$B$2="",0,"-"))</f>
        <v>-8.450525877854255E-2</v>
      </c>
      <c r="S39" s="50">
        <f>IFERROR((5.670373*10^-8*(U39+273.15)^4+((Annex!$B$5+Annex!$B$6)*(U39-V39)+Annex!$B$7*(U39-INDEX(U:U,IFERROR(MATCH($B39-Annex!$B$9/60,$B:$B),2)))/(60*($B39-INDEX($B:$B,IFERROR(MATCH($B39-Annex!$B$9/60,$B:$B),2)))))/Annex!$B$8)/1000,IF(Data!$B$2="",0,"-"))</f>
        <v>-0.11937968667173032</v>
      </c>
      <c r="T39" s="20">
        <v>23.402000000000001</v>
      </c>
      <c r="U39" s="20">
        <v>22.965</v>
      </c>
      <c r="V39" s="20">
        <v>41.066000000000003</v>
      </c>
      <c r="W39" s="20">
        <v>929.798</v>
      </c>
      <c r="X39" s="20">
        <v>613.89200000000005</v>
      </c>
      <c r="Y39" s="20">
        <v>463.726</v>
      </c>
      <c r="Z39" s="20">
        <v>419.13200000000001</v>
      </c>
      <c r="AA39" s="20">
        <v>356.27499999999998</v>
      </c>
      <c r="AB39" s="20">
        <v>285.35899999999998</v>
      </c>
      <c r="AC39" s="20">
        <v>254.02600000000001</v>
      </c>
      <c r="AD39" s="20">
        <v>100.316</v>
      </c>
      <c r="AE39" s="20">
        <v>38.476999999999997</v>
      </c>
      <c r="AF39" s="20">
        <v>30.059000000000001</v>
      </c>
      <c r="AG39" s="20">
        <v>-153.595</v>
      </c>
      <c r="AH39" s="20">
        <v>9.8999999999999993E+37</v>
      </c>
      <c r="AI39" s="20">
        <v>56.643999999999998</v>
      </c>
    </row>
    <row r="40" spans="1:35" x14ac:dyDescent="0.3">
      <c r="A40" s="5">
        <v>39</v>
      </c>
      <c r="B40" s="19">
        <v>3.5704999999143183</v>
      </c>
      <c r="C40" s="20">
        <v>429.676154</v>
      </c>
      <c r="D40" s="20">
        <v>415.80532199999999</v>
      </c>
      <c r="E40" s="20">
        <v>741.97881400000006</v>
      </c>
      <c r="F40" s="49">
        <f>IFERROR(SUM(C40:E40),IF(Data!$B$2="",0,"-"))</f>
        <v>1587.46029</v>
      </c>
      <c r="G40" s="50">
        <f>IFERROR(F40-Annex!$B$10,IF(Data!$B$2="",0,"-"))</f>
        <v>281.30229000000008</v>
      </c>
      <c r="H40" s="50">
        <f>IFERROR(-15215*(G40-INDEX(G:G,IFERROR(MATCH($B40-Annex!$B$11/60,$B:$B),2)))/(60*($B40-INDEX($B:$B,IFERROR(MATCH($B40-Annex!$B$11/60,$B:$B),2)))),IF(Data!$B$2="",0,"-"))</f>
        <v>218.11755799110944</v>
      </c>
      <c r="I40" s="50">
        <f>IFERROR(AVERAGE(INDEX(K:K,IFERROR(MATCH($B40-Annex!$B$4/60,$B:$B),2)):K40),IF(Data!$B$2="",0,"-"))</f>
        <v>1.9741538677042567</v>
      </c>
      <c r="J40" s="50">
        <f>IFERROR(AVERAGE(INDEX(L:L,IFERROR(MATCH($B40-Annex!$B$4/60,$B:$B),2)):L40),IF(Data!$B$2="",0,"-"))</f>
        <v>-2.6306969724304119E-3</v>
      </c>
      <c r="K40" s="50">
        <f>IFERROR((5.670373*10^-8*(M40+273.15)^4+((Annex!$B$5+Annex!$B$6)*(M40-O40)+Annex!$B$7*(M40-INDEX(M:M,IFERROR(MATCH($B40-Annex!$B$9/60,$B:$B),2)))/(60*($B40-INDEX($B:$B,IFERROR(MATCH($B40-Annex!$B$9/60,$B:$B),2)))))/Annex!$B$8)/1000,IF(Data!$B$2="",0,"-"))</f>
        <v>2.6531359477277583</v>
      </c>
      <c r="L40" s="50">
        <f>IFERROR((5.670373*10^-8*(N40+273.15)^4+((Annex!$B$5+Annex!$B$6)*(N40-O40)+Annex!$B$7*(N40-INDEX(N:N,IFERROR(MATCH($B40-Annex!$B$9/60,$B:$B),2)))/(60*($B40-INDEX($B:$B,IFERROR(MATCH($B40-Annex!$B$9/60,$B:$B),2)))))/Annex!$B$8)/1000,IF(Data!$B$2="",0,"-"))</f>
        <v>6.3439966573477025E-3</v>
      </c>
      <c r="M40" s="20">
        <v>44.895000000000003</v>
      </c>
      <c r="N40" s="20">
        <v>28.968</v>
      </c>
      <c r="O40" s="20">
        <v>58.406999999999996</v>
      </c>
      <c r="P40" s="50">
        <f>IFERROR(AVERAGE(INDEX(R:R,IFERROR(MATCH($B40-Annex!$B$4/60,$B:$B),2)):R40),IF(Data!$B$2="",0,"-"))</f>
        <v>6.31201288138801E-2</v>
      </c>
      <c r="Q40" s="50">
        <f>IFERROR(AVERAGE(INDEX(S:S,IFERROR(MATCH($B40-Annex!$B$4/60,$B:$B),2)):S40),IF(Data!$B$2="",0,"-"))</f>
        <v>2.5255942750064264E-3</v>
      </c>
      <c r="R40" s="50">
        <f>IFERROR((5.670373*10^-8*(T40+273.15)^4+((Annex!$B$5+Annex!$B$6)*(T40-V40)+Annex!$B$7*(T40-INDEX(T:T,IFERROR(MATCH($B40-Annex!$B$9/60,$B:$B),2)))/(60*($B40-INDEX($B:$B,IFERROR(MATCH($B40-Annex!$B$9/60,$B:$B),2)))))/Annex!$B$8)/1000,IF(Data!$B$2="",0,"-"))</f>
        <v>-7.1398520779671737E-2</v>
      </c>
      <c r="S40" s="50">
        <f>IFERROR((5.670373*10^-8*(U40+273.15)^4+((Annex!$B$5+Annex!$B$6)*(U40-V40)+Annex!$B$7*(U40-INDEX(U:U,IFERROR(MATCH($B40-Annex!$B$9/60,$B:$B),2)))/(60*($B40-INDEX($B:$B,IFERROR(MATCH($B40-Annex!$B$9/60,$B:$B),2)))))/Annex!$B$8)/1000,IF(Data!$B$2="",0,"-"))</f>
        <v>-0.17277609655689496</v>
      </c>
      <c r="T40" s="20">
        <v>23.984000000000002</v>
      </c>
      <c r="U40" s="20">
        <v>23.42</v>
      </c>
      <c r="V40" s="20">
        <v>42.073</v>
      </c>
      <c r="W40" s="20">
        <v>940.24</v>
      </c>
      <c r="X40" s="20">
        <v>703.24900000000002</v>
      </c>
      <c r="Y40" s="20">
        <v>525.28399999999999</v>
      </c>
      <c r="Z40" s="20">
        <v>432.65199999999999</v>
      </c>
      <c r="AA40" s="20">
        <v>333.976</v>
      </c>
      <c r="AB40" s="20">
        <v>272.81</v>
      </c>
      <c r="AC40" s="20">
        <v>252.39400000000001</v>
      </c>
      <c r="AD40" s="20">
        <v>103.88800000000001</v>
      </c>
      <c r="AE40" s="20">
        <v>40.365000000000002</v>
      </c>
      <c r="AF40" s="20">
        <v>31.15</v>
      </c>
      <c r="AG40" s="20">
        <v>-170.95599999999999</v>
      </c>
      <c r="AH40" s="20">
        <v>9.8999999999999993E+37</v>
      </c>
      <c r="AI40" s="20">
        <v>136.72800000000001</v>
      </c>
    </row>
    <row r="41" spans="1:35" x14ac:dyDescent="0.3">
      <c r="A41" s="5">
        <v>40</v>
      </c>
      <c r="B41" s="19">
        <v>3.6648333328776062</v>
      </c>
      <c r="C41" s="20">
        <v>429.76695799999999</v>
      </c>
      <c r="D41" s="20">
        <v>415.66564</v>
      </c>
      <c r="E41" s="20">
        <v>741.95776799999999</v>
      </c>
      <c r="F41" s="49">
        <f>IFERROR(SUM(C41:E41),IF(Data!$B$2="",0,"-"))</f>
        <v>1587.3903660000001</v>
      </c>
      <c r="G41" s="50">
        <f>IFERROR(F41-Annex!$B$10,IF(Data!$B$2="",0,"-"))</f>
        <v>281.23236600000018</v>
      </c>
      <c r="H41" s="50">
        <f>IFERROR(-15215*(G41-INDEX(G:G,IFERROR(MATCH($B41-Annex!$B$11/60,$B:$B),2)))/(60*($B41-INDEX($B:$B,IFERROR(MATCH($B41-Annex!$B$11/60,$B:$B),2)))),IF(Data!$B$2="",0,"-"))</f>
        <v>218.45158434255018</v>
      </c>
      <c r="I41" s="50">
        <f>IFERROR(AVERAGE(INDEX(K:K,IFERROR(MATCH($B41-Annex!$B$4/60,$B:$B),2)):K41),IF(Data!$B$2="",0,"-"))</f>
        <v>2.1923450526901846</v>
      </c>
      <c r="J41" s="50">
        <f>IFERROR(AVERAGE(INDEX(L:L,IFERROR(MATCH($B41-Annex!$B$4/60,$B:$B),2)):L41),IF(Data!$B$2="",0,"-"))</f>
        <v>-2.0161283928916813E-3</v>
      </c>
      <c r="K41" s="50">
        <f>IFERROR((5.670373*10^-8*(M41+273.15)^4+((Annex!$B$5+Annex!$B$6)*(M41-O41)+Annex!$B$7*(M41-INDEX(M:M,IFERROR(MATCH($B41-Annex!$B$9/60,$B:$B),2)))/(60*($B41-INDEX($B:$B,IFERROR(MATCH($B41-Annex!$B$9/60,$B:$B),2)))))/Annex!$B$8)/1000,IF(Data!$B$2="",0,"-"))</f>
        <v>3.0205990867346655</v>
      </c>
      <c r="L41" s="50">
        <f>IFERROR((5.670373*10^-8*(N41+273.15)^4+((Annex!$B$5+Annex!$B$6)*(N41-O41)+Annex!$B$7*(N41-INDEX(N:N,IFERROR(MATCH($B41-Annex!$B$9/60,$B:$B),2)))/(60*($B41-INDEX($B:$B,IFERROR(MATCH($B41-Annex!$B$9/60,$B:$B),2)))))/Annex!$B$8)/1000,IF(Data!$B$2="",0,"-"))</f>
        <v>0.14194997506421242</v>
      </c>
      <c r="M41" s="20">
        <v>48.36</v>
      </c>
      <c r="N41" s="20">
        <v>30.477</v>
      </c>
      <c r="O41" s="20">
        <v>59.743000000000002</v>
      </c>
      <c r="P41" s="50">
        <f>IFERROR(AVERAGE(INDEX(R:R,IFERROR(MATCH($B41-Annex!$B$4/60,$B:$B),2)):R41),IF(Data!$B$2="",0,"-"))</f>
        <v>2.6569404105646212E-2</v>
      </c>
      <c r="Q41" s="50">
        <f>IFERROR(AVERAGE(INDEX(S:S,IFERROR(MATCH($B41-Annex!$B$4/60,$B:$B),2)):S41),IF(Data!$B$2="",0,"-"))</f>
        <v>-4.3581171872010313E-2</v>
      </c>
      <c r="R41" s="50">
        <f>IFERROR((5.670373*10^-8*(T41+273.15)^4+((Annex!$B$5+Annex!$B$6)*(T41-V41)+Annex!$B$7*(T41-INDEX(T:T,IFERROR(MATCH($B41-Annex!$B$9/60,$B:$B),2)))/(60*($B41-INDEX($B:$B,IFERROR(MATCH($B41-Annex!$B$9/60,$B:$B),2)))))/Annex!$B$8)/1000,IF(Data!$B$2="",0,"-"))</f>
        <v>-1.6756221002947085E-2</v>
      </c>
      <c r="S41" s="50">
        <f>IFERROR((5.670373*10^-8*(U41+273.15)^4+((Annex!$B$5+Annex!$B$6)*(U41-V41)+Annex!$B$7*(U41-INDEX(U:U,IFERROR(MATCH($B41-Annex!$B$9/60,$B:$B),2)))/(60*($B41-INDEX($B:$B,IFERROR(MATCH($B41-Annex!$B$9/60,$B:$B),2)))))/Annex!$B$8)/1000,IF(Data!$B$2="",0,"-"))</f>
        <v>-0.14854211701953335</v>
      </c>
      <c r="T41" s="20">
        <v>24.710999999999999</v>
      </c>
      <c r="U41" s="20">
        <v>24.074999999999999</v>
      </c>
      <c r="V41" s="20">
        <v>43.726999999999997</v>
      </c>
      <c r="W41" s="20">
        <v>964.2</v>
      </c>
      <c r="X41" s="20">
        <v>803.59699999999998</v>
      </c>
      <c r="Y41" s="20">
        <v>577.39700000000005</v>
      </c>
      <c r="Z41" s="20">
        <v>464.61</v>
      </c>
      <c r="AA41" s="20">
        <v>345.28399999999999</v>
      </c>
      <c r="AB41" s="20">
        <v>258.69900000000001</v>
      </c>
      <c r="AC41" s="20">
        <v>242.94399999999999</v>
      </c>
      <c r="AD41" s="20">
        <v>105.496</v>
      </c>
      <c r="AE41" s="20">
        <v>42.305999999999997</v>
      </c>
      <c r="AF41" s="20">
        <v>32.168999999999997</v>
      </c>
      <c r="AG41" s="20">
        <v>-118.31100000000001</v>
      </c>
      <c r="AH41" s="20">
        <v>9.8999999999999993E+37</v>
      </c>
      <c r="AI41" s="20">
        <v>202.89</v>
      </c>
    </row>
    <row r="42" spans="1:35" x14ac:dyDescent="0.3">
      <c r="A42" s="5">
        <v>41</v>
      </c>
      <c r="B42" s="19">
        <v>3.7589999916963279</v>
      </c>
      <c r="C42" s="20">
        <v>429.58703800000001</v>
      </c>
      <c r="D42" s="20">
        <v>415.62692299999998</v>
      </c>
      <c r="E42" s="20">
        <v>741.97039500000005</v>
      </c>
      <c r="F42" s="49">
        <f>IFERROR(SUM(C42:E42),IF(Data!$B$2="",0,"-"))</f>
        <v>1587.184356</v>
      </c>
      <c r="G42" s="50">
        <f>IFERROR(F42-Annex!$B$10,IF(Data!$B$2="",0,"-"))</f>
        <v>281.02635600000008</v>
      </c>
      <c r="H42" s="50">
        <f>IFERROR(-15215*(G42-INDEX(G:G,IFERROR(MATCH($B42-Annex!$B$11/60,$B:$B),2)))/(60*($B42-INDEX($B:$B,IFERROR(MATCH($B42-Annex!$B$11/60,$B:$B),2)))),IF(Data!$B$2="",0,"-"))</f>
        <v>255.08716711002728</v>
      </c>
      <c r="I42" s="50">
        <f>IFERROR(AVERAGE(INDEX(K:K,IFERROR(MATCH($B42-Annex!$B$4/60,$B:$B),2)):K42),IF(Data!$B$2="",0,"-"))</f>
        <v>2.4307581839166486</v>
      </c>
      <c r="J42" s="50">
        <f>IFERROR(AVERAGE(INDEX(L:L,IFERROR(MATCH($B42-Annex!$B$4/60,$B:$B),2)):L42),IF(Data!$B$2="",0,"-"))</f>
        <v>3.6971527523796516E-3</v>
      </c>
      <c r="K42" s="50">
        <f>IFERROR((5.670373*10^-8*(M42+273.15)^4+((Annex!$B$5+Annex!$B$6)*(M42-O42)+Annex!$B$7*(M42-INDEX(M:M,IFERROR(MATCH($B42-Annex!$B$9/60,$B:$B),2)))/(60*($B42-INDEX($B:$B,IFERROR(MATCH($B42-Annex!$B$9/60,$B:$B),2)))))/Annex!$B$8)/1000,IF(Data!$B$2="",0,"-"))</f>
        <v>3.3127722574251348</v>
      </c>
      <c r="L42" s="50">
        <f>IFERROR((5.670373*10^-8*(N42+273.15)^4+((Annex!$B$5+Annex!$B$6)*(N42-O42)+Annex!$B$7*(N42-INDEX(N:N,IFERROR(MATCH($B42-Annex!$B$9/60,$B:$B),2)))/(60*($B42-INDEX($B:$B,IFERROR(MATCH($B42-Annex!$B$9/60,$B:$B),2)))))/Annex!$B$8)/1000,IF(Data!$B$2="",0,"-"))</f>
        <v>0.12142334735582005</v>
      </c>
      <c r="M42" s="20">
        <v>51.887</v>
      </c>
      <c r="N42" s="20">
        <v>31.823</v>
      </c>
      <c r="O42" s="20">
        <v>61.945</v>
      </c>
      <c r="P42" s="50">
        <f>IFERROR(AVERAGE(INDEX(R:R,IFERROR(MATCH($B42-Annex!$B$4/60,$B:$B),2)):R42),IF(Data!$B$2="",0,"-"))</f>
        <v>-2.0964034593178422E-2</v>
      </c>
      <c r="Q42" s="50">
        <f>IFERROR(AVERAGE(INDEX(S:S,IFERROR(MATCH($B42-Annex!$B$4/60,$B:$B),2)):S42),IF(Data!$B$2="",0,"-"))</f>
        <v>-9.7759033289718397E-2</v>
      </c>
      <c r="R42" s="50">
        <f>IFERROR((5.670373*10^-8*(T42+273.15)^4+((Annex!$B$5+Annex!$B$6)*(T42-V42)+Annex!$B$7*(T42-INDEX(T:T,IFERROR(MATCH($B42-Annex!$B$9/60,$B:$B),2)))/(60*($B42-INDEX($B:$B,IFERROR(MATCH($B42-Annex!$B$9/60,$B:$B),2)))))/Annex!$B$8)/1000,IF(Data!$B$2="",0,"-"))</f>
        <v>-9.2450250253251681E-2</v>
      </c>
      <c r="S42" s="50">
        <f>IFERROR((5.670373*10^-8*(U42+273.15)^4+((Annex!$B$5+Annex!$B$6)*(U42-V42)+Annex!$B$7*(U42-INDEX(U:U,IFERROR(MATCH($B42-Annex!$B$9/60,$B:$B),2)))/(60*($B42-INDEX($B:$B,IFERROR(MATCH($B42-Annex!$B$9/60,$B:$B),2)))))/Annex!$B$8)/1000,IF(Data!$B$2="",0,"-"))</f>
        <v>-0.16599434424258777</v>
      </c>
      <c r="T42" s="20">
        <v>25.257000000000001</v>
      </c>
      <c r="U42" s="20">
        <v>24.62</v>
      </c>
      <c r="V42" s="20">
        <v>45.399000000000001</v>
      </c>
      <c r="W42" s="20">
        <v>981.91300000000001</v>
      </c>
      <c r="X42" s="20">
        <v>839.88099999999997</v>
      </c>
      <c r="Y42" s="20">
        <v>607.49400000000003</v>
      </c>
      <c r="Z42" s="20">
        <v>474.762</v>
      </c>
      <c r="AA42" s="20">
        <v>366.702</v>
      </c>
      <c r="AB42" s="20">
        <v>271.87700000000001</v>
      </c>
      <c r="AC42" s="20">
        <v>245.50200000000001</v>
      </c>
      <c r="AD42" s="20">
        <v>110.051</v>
      </c>
      <c r="AE42" s="20">
        <v>44.32</v>
      </c>
      <c r="AF42" s="20">
        <v>33.296999999999997</v>
      </c>
      <c r="AG42" s="20">
        <v>117.996</v>
      </c>
      <c r="AH42" s="20">
        <v>9.8999999999999993E+37</v>
      </c>
      <c r="AI42" s="20">
        <v>191.35499999999999</v>
      </c>
    </row>
    <row r="43" spans="1:35" x14ac:dyDescent="0.3">
      <c r="A43" s="5">
        <v>42</v>
      </c>
      <c r="B43" s="19">
        <v>3.8533333351369947</v>
      </c>
      <c r="C43" s="20">
        <v>429.52903199999997</v>
      </c>
      <c r="D43" s="20">
        <v>415.57138800000001</v>
      </c>
      <c r="E43" s="20">
        <v>742.06469900000002</v>
      </c>
      <c r="F43" s="49">
        <f>IFERROR(SUM(C43:E43),IF(Data!$B$2="",0,"-"))</f>
        <v>1587.165119</v>
      </c>
      <c r="G43" s="50">
        <f>IFERROR(F43-Annex!$B$10,IF(Data!$B$2="",0,"-"))</f>
        <v>281.0071190000001</v>
      </c>
      <c r="H43" s="50">
        <f>IFERROR(-15215*(G43-INDEX(G:G,IFERROR(MATCH($B43-Annex!$B$11/60,$B:$B),2)))/(60*($B43-INDEX($B:$B,IFERROR(MATCH($B43-Annex!$B$11/60,$B:$B),2)))),IF(Data!$B$2="",0,"-"))</f>
        <v>234.48637489749962</v>
      </c>
      <c r="I43" s="50">
        <f>IFERROR(AVERAGE(INDEX(K:K,IFERROR(MATCH($B43-Annex!$B$4/60,$B:$B),2)):K43),IF(Data!$B$2="",0,"-"))</f>
        <v>2.6946984341125479</v>
      </c>
      <c r="J43" s="50">
        <f>IFERROR(AVERAGE(INDEX(L:L,IFERROR(MATCH($B43-Annex!$B$4/60,$B:$B),2)):L43),IF(Data!$B$2="",0,"-"))</f>
        <v>2.8108526799489088E-2</v>
      </c>
      <c r="K43" s="50">
        <f>IFERROR((5.670373*10^-8*(M43+273.15)^4+((Annex!$B$5+Annex!$B$6)*(M43-O43)+Annex!$B$7*(M43-INDEX(M:M,IFERROR(MATCH($B43-Annex!$B$9/60,$B:$B),2)))/(60*($B43-INDEX($B:$B,IFERROR(MATCH($B43-Annex!$B$9/60,$B:$B),2)))))/Annex!$B$8)/1000,IF(Data!$B$2="",0,"-"))</f>
        <v>3.6003858849565855</v>
      </c>
      <c r="L43" s="50">
        <f>IFERROR((5.670373*10^-8*(N43+273.15)^4+((Annex!$B$5+Annex!$B$6)*(N43-O43)+Annex!$B$7*(N43-INDEX(N:N,IFERROR(MATCH($B43-Annex!$B$9/60,$B:$B),2)))/(60*($B43-INDEX($B:$B,IFERROR(MATCH($B43-Annex!$B$9/60,$B:$B),2)))))/Annex!$B$8)/1000,IF(Data!$B$2="",0,"-"))</f>
        <v>0.16490666532795017</v>
      </c>
      <c r="M43" s="20">
        <v>55.7</v>
      </c>
      <c r="N43" s="20">
        <v>33.46</v>
      </c>
      <c r="O43" s="20">
        <v>64.054000000000002</v>
      </c>
      <c r="P43" s="50">
        <f>IFERROR(AVERAGE(INDEX(R:R,IFERROR(MATCH($B43-Annex!$B$4/60,$B:$B),2)):R43),IF(Data!$B$2="",0,"-"))</f>
        <v>-7.5419573477898155E-2</v>
      </c>
      <c r="Q43" s="50">
        <f>IFERROR(AVERAGE(INDEX(S:S,IFERROR(MATCH($B43-Annex!$B$4/60,$B:$B),2)):S43),IF(Data!$B$2="",0,"-"))</f>
        <v>-0.16099249426380746</v>
      </c>
      <c r="R43" s="50">
        <f>IFERROR((5.670373*10^-8*(T43+273.15)^4+((Annex!$B$5+Annex!$B$6)*(T43-V43)+Annex!$B$7*(T43-INDEX(T:T,IFERROR(MATCH($B43-Annex!$B$9/60,$B:$B),2)))/(60*($B43-INDEX($B:$B,IFERROR(MATCH($B43-Annex!$B$9/60,$B:$B),2)))))/Annex!$B$8)/1000,IF(Data!$B$2="",0,"-"))</f>
        <v>-0.24024487954764107</v>
      </c>
      <c r="S43" s="50">
        <f>IFERROR((5.670373*10^-8*(U43+273.15)^4+((Annex!$B$5+Annex!$B$6)*(U43-V43)+Annex!$B$7*(U43-INDEX(U:U,IFERROR(MATCH($B43-Annex!$B$9/60,$B:$B),2)))/(60*($B43-INDEX($B:$B,IFERROR(MATCH($B43-Annex!$B$9/60,$B:$B),2)))))/Annex!$B$8)/1000,IF(Data!$B$2="",0,"-"))</f>
        <v>-0.33778057501467507</v>
      </c>
      <c r="T43" s="20">
        <v>25.984999999999999</v>
      </c>
      <c r="U43" s="20">
        <v>25.239000000000001</v>
      </c>
      <c r="V43" s="20">
        <v>48.841000000000001</v>
      </c>
      <c r="W43" s="20">
        <v>997.27200000000005</v>
      </c>
      <c r="X43" s="20">
        <v>835.89300000000003</v>
      </c>
      <c r="Y43" s="20">
        <v>595.9</v>
      </c>
      <c r="Z43" s="20">
        <v>452.6</v>
      </c>
      <c r="AA43" s="20">
        <v>339.75599999999997</v>
      </c>
      <c r="AB43" s="20">
        <v>256.51600000000002</v>
      </c>
      <c r="AC43" s="20">
        <v>233.143</v>
      </c>
      <c r="AD43" s="20">
        <v>116.071</v>
      </c>
      <c r="AE43" s="20">
        <v>46.837000000000003</v>
      </c>
      <c r="AF43" s="20">
        <v>34.57</v>
      </c>
      <c r="AG43" s="20">
        <v>179.59200000000001</v>
      </c>
      <c r="AH43" s="20">
        <v>9.8999999999999993E+37</v>
      </c>
      <c r="AI43" s="20">
        <v>210.00700000000001</v>
      </c>
    </row>
    <row r="44" spans="1:35" x14ac:dyDescent="0.3">
      <c r="A44" s="5">
        <v>43</v>
      </c>
      <c r="B44" s="19">
        <v>3.9478333317674696</v>
      </c>
      <c r="C44" s="20">
        <v>429.62403</v>
      </c>
      <c r="D44" s="20">
        <v>415.67320799999999</v>
      </c>
      <c r="E44" s="20">
        <v>741.93502999999998</v>
      </c>
      <c r="F44" s="49">
        <f>IFERROR(SUM(C44:E44),IF(Data!$B$2="",0,"-"))</f>
        <v>1587.232268</v>
      </c>
      <c r="G44" s="50">
        <f>IFERROR(F44-Annex!$B$10,IF(Data!$B$2="",0,"-"))</f>
        <v>281.07426800000007</v>
      </c>
      <c r="H44" s="50">
        <f>IFERROR(-15215*(G44-INDEX(G:G,IFERROR(MATCH($B44-Annex!$B$11/60,$B:$B),2)))/(60*($B44-INDEX($B:$B,IFERROR(MATCH($B44-Annex!$B$11/60,$B:$B),2)))),IF(Data!$B$2="",0,"-"))</f>
        <v>193.36296338648276</v>
      </c>
      <c r="I44" s="50">
        <f>IFERROR(AVERAGE(INDEX(K:K,IFERROR(MATCH($B44-Annex!$B$4/60,$B:$B),2)):K44),IF(Data!$B$2="",0,"-"))</f>
        <v>2.9986176172796166</v>
      </c>
      <c r="J44" s="50">
        <f>IFERROR(AVERAGE(INDEX(L:L,IFERROR(MATCH($B44-Annex!$B$4/60,$B:$B),2)):L44),IF(Data!$B$2="",0,"-"))</f>
        <v>6.9924094282851193E-2</v>
      </c>
      <c r="K44" s="50">
        <f>IFERROR((5.670373*10^-8*(M44+273.15)^4+((Annex!$B$5+Annex!$B$6)*(M44-O44)+Annex!$B$7*(M44-INDEX(M:M,IFERROR(MATCH($B44-Annex!$B$9/60,$B:$B),2)))/(60*($B44-INDEX($B:$B,IFERROR(MATCH($B44-Annex!$B$9/60,$B:$B),2)))))/Annex!$B$8)/1000,IF(Data!$B$2="",0,"-"))</f>
        <v>3.9690565897321122</v>
      </c>
      <c r="L44" s="50">
        <f>IFERROR((5.670373*10^-8*(N44+273.15)^4+((Annex!$B$5+Annex!$B$6)*(N44-O44)+Annex!$B$7*(N44-INDEX(N:N,IFERROR(MATCH($B44-Annex!$B$9/60,$B:$B),2)))/(60*($B44-INDEX($B:$B,IFERROR(MATCH($B44-Annex!$B$9/60,$B:$B),2)))))/Annex!$B$8)/1000,IF(Data!$B$2="",0,"-"))</f>
        <v>0.19872078766792362</v>
      </c>
      <c r="M44" s="20">
        <v>59.796999999999997</v>
      </c>
      <c r="N44" s="20">
        <v>35.006</v>
      </c>
      <c r="O44" s="20">
        <v>66.784000000000006</v>
      </c>
      <c r="P44" s="50">
        <f>IFERROR(AVERAGE(INDEX(R:R,IFERROR(MATCH($B44-Annex!$B$4/60,$B:$B),2)):R44),IF(Data!$B$2="",0,"-"))</f>
        <v>-9.6142014720760047E-2</v>
      </c>
      <c r="Q44" s="50">
        <f>IFERROR(AVERAGE(INDEX(S:S,IFERROR(MATCH($B44-Annex!$B$4/60,$B:$B),2)):S44),IF(Data!$B$2="",0,"-"))</f>
        <v>-0.1930090296466592</v>
      </c>
      <c r="R44" s="50">
        <f>IFERROR((5.670373*10^-8*(T44+273.15)^4+((Annex!$B$5+Annex!$B$6)*(T44-V44)+Annex!$B$7*(T44-INDEX(T:T,IFERROR(MATCH($B44-Annex!$B$9/60,$B:$B),2)))/(60*($B44-INDEX($B:$B,IFERROR(MATCH($B44-Annex!$B$9/60,$B:$B),2)))))/Annex!$B$8)/1000,IF(Data!$B$2="",0,"-"))</f>
        <v>-0.15231055768577978</v>
      </c>
      <c r="S44" s="50">
        <f>IFERROR((5.670373*10^-8*(U44+273.15)^4+((Annex!$B$5+Annex!$B$6)*(U44-V44)+Annex!$B$7*(U44-INDEX(U:U,IFERROR(MATCH($B44-Annex!$B$9/60,$B:$B),2)))/(60*($B44-INDEX($B:$B,IFERROR(MATCH($B44-Annex!$B$9/60,$B:$B),2)))))/Annex!$B$8)/1000,IF(Data!$B$2="",0,"-"))</f>
        <v>-0.31609103668771482</v>
      </c>
      <c r="T44" s="20">
        <v>26.766999999999999</v>
      </c>
      <c r="U44" s="20">
        <v>25.893999999999998</v>
      </c>
      <c r="V44" s="20">
        <v>50.07</v>
      </c>
      <c r="W44" s="20">
        <v>982.04399999999998</v>
      </c>
      <c r="X44" s="20">
        <v>820.529</v>
      </c>
      <c r="Y44" s="20">
        <v>560.91899999999998</v>
      </c>
      <c r="Z44" s="20">
        <v>405.26900000000001</v>
      </c>
      <c r="AA44" s="20">
        <v>324.27</v>
      </c>
      <c r="AB44" s="20">
        <v>264.00200000000001</v>
      </c>
      <c r="AC44" s="20">
        <v>233.27</v>
      </c>
      <c r="AD44" s="20">
        <v>123.807</v>
      </c>
      <c r="AE44" s="20">
        <v>48.787999999999997</v>
      </c>
      <c r="AF44" s="20">
        <v>35.564</v>
      </c>
      <c r="AG44" s="20">
        <v>259.31200000000001</v>
      </c>
      <c r="AH44" s="20">
        <v>9.8999999999999993E+37</v>
      </c>
      <c r="AI44" s="20">
        <v>-1.9990000000000001</v>
      </c>
    </row>
    <row r="45" spans="1:35" x14ac:dyDescent="0.3">
      <c r="A45" s="5">
        <v>44</v>
      </c>
      <c r="B45" s="19">
        <v>4.0459999919403344</v>
      </c>
      <c r="C45" s="20">
        <v>429.48951699999998</v>
      </c>
      <c r="D45" s="20">
        <v>415.63786299999998</v>
      </c>
      <c r="E45" s="20">
        <v>741.81294400000002</v>
      </c>
      <c r="F45" s="49">
        <f>IFERROR(SUM(C45:E45),IF(Data!$B$2="",0,"-"))</f>
        <v>1586.9403239999999</v>
      </c>
      <c r="G45" s="50">
        <f>IFERROR(F45-Annex!$B$10,IF(Data!$B$2="",0,"-"))</f>
        <v>280.78232400000002</v>
      </c>
      <c r="H45" s="50">
        <f>IFERROR(-15215*(G45-INDEX(G:G,IFERROR(MATCH($B45-Annex!$B$11/60,$B:$B),2)))/(60*($B45-INDEX($B:$B,IFERROR(MATCH($B45-Annex!$B$11/60,$B:$B),2)))),IF(Data!$B$2="",0,"-"))</f>
        <v>265.63424421814898</v>
      </c>
      <c r="I45" s="50">
        <f>IFERROR(AVERAGE(INDEX(K:K,IFERROR(MATCH($B45-Annex!$B$4/60,$B:$B),2)):K45),IF(Data!$B$2="",0,"-"))</f>
        <v>3.3217936405992665</v>
      </c>
      <c r="J45" s="50">
        <f>IFERROR(AVERAGE(INDEX(L:L,IFERROR(MATCH($B45-Annex!$B$4/60,$B:$B),2)):L45),IF(Data!$B$2="",0,"-"))</f>
        <v>0.10981879275098705</v>
      </c>
      <c r="K45" s="50">
        <f>IFERROR((5.670373*10^-8*(M45+273.15)^4+((Annex!$B$5+Annex!$B$6)*(M45-O45)+Annex!$B$7*(M45-INDEX(M:M,IFERROR(MATCH($B45-Annex!$B$9/60,$B:$B),2)))/(60*($B45-INDEX($B:$B,IFERROR(MATCH($B45-Annex!$B$9/60,$B:$B),2)))))/Annex!$B$8)/1000,IF(Data!$B$2="",0,"-"))</f>
        <v>4.3170894203665435</v>
      </c>
      <c r="L45" s="50">
        <f>IFERROR((5.670373*10^-8*(N45+273.15)^4+((Annex!$B$5+Annex!$B$6)*(N45-O45)+Annex!$B$7*(N45-INDEX(N:N,IFERROR(MATCH($B45-Annex!$B$9/60,$B:$B),2)))/(60*($B45-INDEX($B:$B,IFERROR(MATCH($B45-Annex!$B$9/60,$B:$B),2)))))/Annex!$B$8)/1000,IF(Data!$B$2="",0,"-"))</f>
        <v>0.18797927363072864</v>
      </c>
      <c r="M45" s="20">
        <v>64.072000000000003</v>
      </c>
      <c r="N45" s="20">
        <v>36.606999999999999</v>
      </c>
      <c r="O45" s="20">
        <v>67.953999999999994</v>
      </c>
      <c r="P45" s="50">
        <f>IFERROR(AVERAGE(INDEX(R:R,IFERROR(MATCH($B45-Annex!$B$4/60,$B:$B),2)):R45),IF(Data!$B$2="",0,"-"))</f>
        <v>-9.2199201261504937E-2</v>
      </c>
      <c r="Q45" s="50">
        <f>IFERROR(AVERAGE(INDEX(S:S,IFERROR(MATCH($B45-Annex!$B$4/60,$B:$B),2)):S45),IF(Data!$B$2="",0,"-"))</f>
        <v>-0.2023909024979334</v>
      </c>
      <c r="R45" s="50">
        <f>IFERROR((5.670373*10^-8*(T45+273.15)^4+((Annex!$B$5+Annex!$B$6)*(T45-V45)+Annex!$B$7*(T45-INDEX(T:T,IFERROR(MATCH($B45-Annex!$B$9/60,$B:$B),2)))/(60*($B45-INDEX($B:$B,IFERROR(MATCH($B45-Annex!$B$9/60,$B:$B),2)))))/Annex!$B$8)/1000,IF(Data!$B$2="",0,"-"))</f>
        <v>1.2271279217299196E-2</v>
      </c>
      <c r="S45" s="50">
        <f>IFERROR((5.670373*10^-8*(U45+273.15)^4+((Annex!$B$5+Annex!$B$6)*(U45-V45)+Annex!$B$7*(U45-INDEX(U:U,IFERROR(MATCH($B45-Annex!$B$9/60,$B:$B),2)))/(60*($B45-INDEX($B:$B,IFERROR(MATCH($B45-Annex!$B$9/60,$B:$B),2)))))/Annex!$B$8)/1000,IF(Data!$B$2="",0,"-"))</f>
        <v>-0.15617246129239759</v>
      </c>
      <c r="T45" s="20">
        <v>27.548999999999999</v>
      </c>
      <c r="U45" s="20">
        <v>26.567</v>
      </c>
      <c r="V45" s="20">
        <v>48.2</v>
      </c>
      <c r="W45" s="20">
        <v>981.42399999999998</v>
      </c>
      <c r="X45" s="20">
        <v>824.86599999999999</v>
      </c>
      <c r="Y45" s="20">
        <v>566.00099999999998</v>
      </c>
      <c r="Z45" s="20">
        <v>415.89499999999998</v>
      </c>
      <c r="AA45" s="20">
        <v>307.24900000000002</v>
      </c>
      <c r="AB45" s="20">
        <v>246.37200000000001</v>
      </c>
      <c r="AC45" s="20">
        <v>233.79900000000001</v>
      </c>
      <c r="AD45" s="20">
        <v>124.06</v>
      </c>
      <c r="AE45" s="20">
        <v>50.354999999999997</v>
      </c>
      <c r="AF45" s="20">
        <v>36.390999999999998</v>
      </c>
      <c r="AG45" s="20">
        <v>203.387</v>
      </c>
      <c r="AH45" s="20">
        <v>9.8999999999999993E+37</v>
      </c>
      <c r="AI45" s="20">
        <v>125.003</v>
      </c>
    </row>
    <row r="46" spans="1:35" x14ac:dyDescent="0.3">
      <c r="A46" s="5">
        <v>45</v>
      </c>
      <c r="B46" s="19">
        <v>4.1296666616108268</v>
      </c>
      <c r="C46" s="20">
        <v>429.48195600000003</v>
      </c>
      <c r="D46" s="20">
        <v>415.53351700000002</v>
      </c>
      <c r="E46" s="20">
        <v>741.82641699999999</v>
      </c>
      <c r="F46" s="49">
        <f>IFERROR(SUM(C46:E46),IF(Data!$B$2="",0,"-"))</f>
        <v>1586.8418900000001</v>
      </c>
      <c r="G46" s="50">
        <f>IFERROR(F46-Annex!$B$10,IF(Data!$B$2="",0,"-"))</f>
        <v>280.68389000000025</v>
      </c>
      <c r="H46" s="50">
        <f>IFERROR(-15215*(G46-INDEX(G:G,IFERROR(MATCH($B46-Annex!$B$11/60,$B:$B),2)))/(60*($B46-INDEX($B:$B,IFERROR(MATCH($B46-Annex!$B$11/60,$B:$B),2)))),IF(Data!$B$2="",0,"-"))</f>
        <v>279.26621396920626</v>
      </c>
      <c r="I46" s="50">
        <f>IFERROR(AVERAGE(INDEX(K:K,IFERROR(MATCH($B46-Annex!$B$4/60,$B:$B),2)):K46),IF(Data!$B$2="",0,"-"))</f>
        <v>3.6323918023486308</v>
      </c>
      <c r="J46" s="50">
        <f>IFERROR(AVERAGE(INDEX(L:L,IFERROR(MATCH($B46-Annex!$B$4/60,$B:$B),2)):L46),IF(Data!$B$2="",0,"-"))</f>
        <v>0.16422665510865528</v>
      </c>
      <c r="K46" s="50">
        <f>IFERROR((5.670373*10^-8*(M46+273.15)^4+((Annex!$B$5+Annex!$B$6)*(M46-O46)+Annex!$B$7*(M46-INDEX(M:M,IFERROR(MATCH($B46-Annex!$B$9/60,$B:$B),2)))/(60*($B46-INDEX($B:$B,IFERROR(MATCH($B46-Annex!$B$9/60,$B:$B),2)))))/Annex!$B$8)/1000,IF(Data!$B$2="",0,"-"))</f>
        <v>4.5537034294976184</v>
      </c>
      <c r="L46" s="50">
        <f>IFERROR((5.670373*10^-8*(N46+273.15)^4+((Annex!$B$5+Annex!$B$6)*(N46-O46)+Annex!$B$7*(N46-INDEX(N:N,IFERROR(MATCH($B46-Annex!$B$9/60,$B:$B),2)))/(60*($B46-INDEX($B:$B,IFERROR(MATCH($B46-Annex!$B$9/60,$B:$B),2)))))/Annex!$B$8)/1000,IF(Data!$B$2="",0,"-"))</f>
        <v>0.32826254005660432</v>
      </c>
      <c r="M46" s="20">
        <v>67.722999999999999</v>
      </c>
      <c r="N46" s="20">
        <v>38.098999999999997</v>
      </c>
      <c r="O46" s="20">
        <v>68.183999999999997</v>
      </c>
      <c r="P46" s="50">
        <f>IFERROR(AVERAGE(INDEX(R:R,IFERROR(MATCH($B46-Annex!$B$4/60,$B:$B),2)):R46),IF(Data!$B$2="",0,"-"))</f>
        <v>-6.686330314145604E-2</v>
      </c>
      <c r="Q46" s="50">
        <f>IFERROR(AVERAGE(INDEX(S:S,IFERROR(MATCH($B46-Annex!$B$4/60,$B:$B),2)):S46),IF(Data!$B$2="",0,"-"))</f>
        <v>-0.19259570111848354</v>
      </c>
      <c r="R46" s="50">
        <f>IFERROR((5.670373*10^-8*(T46+273.15)^4+((Annex!$B$5+Annex!$B$6)*(T46-V46)+Annex!$B$7*(T46-INDEX(T:T,IFERROR(MATCH($B46-Annex!$B$9/60,$B:$B),2)))/(60*($B46-INDEX($B:$B,IFERROR(MATCH($B46-Annex!$B$9/60,$B:$B),2)))))/Annex!$B$8)/1000,IF(Data!$B$2="",0,"-"))</f>
        <v>9.2846028061799812E-2</v>
      </c>
      <c r="S46" s="50">
        <f>IFERROR((5.670373*10^-8*(U46+273.15)^4+((Annex!$B$5+Annex!$B$6)*(U46-V46)+Annex!$B$7*(U46-INDEX(U:U,IFERROR(MATCH($B46-Annex!$B$9/60,$B:$B),2)))/(60*($B46-INDEX($B:$B,IFERROR(MATCH($B46-Annex!$B$9/60,$B:$B),2)))))/Annex!$B$8)/1000,IF(Data!$B$2="",0,"-"))</f>
        <v>-5.0813277015581096E-2</v>
      </c>
      <c r="T46" s="20">
        <v>28.295000000000002</v>
      </c>
      <c r="U46" s="20">
        <v>27.257999999999999</v>
      </c>
      <c r="V46" s="20">
        <v>48.04</v>
      </c>
      <c r="W46" s="20">
        <v>965.19299999999998</v>
      </c>
      <c r="X46" s="20">
        <v>822.57100000000003</v>
      </c>
      <c r="Y46" s="20">
        <v>592.471</v>
      </c>
      <c r="Z46" s="20">
        <v>413.87400000000002</v>
      </c>
      <c r="AA46" s="20">
        <v>284.55599999999998</v>
      </c>
      <c r="AB46" s="20">
        <v>232.23099999999999</v>
      </c>
      <c r="AC46" s="20">
        <v>222.191</v>
      </c>
      <c r="AD46" s="20">
        <v>135.56800000000001</v>
      </c>
      <c r="AE46" s="20">
        <v>51.709000000000003</v>
      </c>
      <c r="AF46" s="20">
        <v>37.093000000000004</v>
      </c>
      <c r="AG46" s="20">
        <v>-46.872</v>
      </c>
      <c r="AH46" s="20">
        <v>-18.667000000000002</v>
      </c>
      <c r="AI46" s="20">
        <v>-191.82</v>
      </c>
    </row>
    <row r="47" spans="1:35" x14ac:dyDescent="0.3">
      <c r="A47" s="5">
        <v>46</v>
      </c>
      <c r="B47" s="19">
        <v>4.2176666599698365</v>
      </c>
      <c r="C47" s="20">
        <v>429.45504899999997</v>
      </c>
      <c r="D47" s="20">
        <v>415.49986200000001</v>
      </c>
      <c r="E47" s="20">
        <v>741.69254899999999</v>
      </c>
      <c r="F47" s="49">
        <f>IFERROR(SUM(C47:E47),IF(Data!$B$2="",0,"-"))</f>
        <v>1586.6474600000001</v>
      </c>
      <c r="G47" s="50">
        <f>IFERROR(F47-Annex!$B$10,IF(Data!$B$2="",0,"-"))</f>
        <v>280.48946000000024</v>
      </c>
      <c r="H47" s="50">
        <f>IFERROR(-15215*(G47-INDEX(G:G,IFERROR(MATCH($B47-Annex!$B$11/60,$B:$B),2)))/(60*($B47-INDEX($B:$B,IFERROR(MATCH($B47-Annex!$B$11/60,$B:$B),2)))),IF(Data!$B$2="",0,"-"))</f>
        <v>336.15261605158042</v>
      </c>
      <c r="I47" s="50">
        <f>IFERROR(AVERAGE(INDEX(K:K,IFERROR(MATCH($B47-Annex!$B$4/60,$B:$B),2)):K47),IF(Data!$B$2="",0,"-"))</f>
        <v>3.9285797214984086</v>
      </c>
      <c r="J47" s="50">
        <f>IFERROR(AVERAGE(INDEX(L:L,IFERROR(MATCH($B47-Annex!$B$4/60,$B:$B),2)):L47),IF(Data!$B$2="",0,"-"))</f>
        <v>0.22629209553519952</v>
      </c>
      <c r="K47" s="50">
        <f>IFERROR((5.670373*10^-8*(M47+273.15)^4+((Annex!$B$5+Annex!$B$6)*(M47-O47)+Annex!$B$7*(M47-INDEX(M:M,IFERROR(MATCH($B47-Annex!$B$9/60,$B:$B),2)))/(60*($B47-INDEX($B:$B,IFERROR(MATCH($B47-Annex!$B$9/60,$B:$B),2)))))/Annex!$B$8)/1000,IF(Data!$B$2="",0,"-"))</f>
        <v>4.7264513817761991</v>
      </c>
      <c r="L47" s="50">
        <f>IFERROR((5.670373*10^-8*(N47+273.15)^4+((Annex!$B$5+Annex!$B$6)*(N47-O47)+Annex!$B$7*(N47-INDEX(N:N,IFERROR(MATCH($B47-Annex!$B$9/60,$B:$B),2)))/(60*($B47-INDEX($B:$B,IFERROR(MATCH($B47-Annex!$B$9/60,$B:$B),2)))))/Annex!$B$8)/1000,IF(Data!$B$2="",0,"-"))</f>
        <v>0.44080207964315754</v>
      </c>
      <c r="M47" s="20">
        <v>71.534000000000006</v>
      </c>
      <c r="N47" s="20">
        <v>39.680999999999997</v>
      </c>
      <c r="O47" s="20">
        <v>69.353999999999999</v>
      </c>
      <c r="P47" s="50">
        <f>IFERROR(AVERAGE(INDEX(R:R,IFERROR(MATCH($B47-Annex!$B$4/60,$B:$B),2)):R47),IF(Data!$B$2="",0,"-"))</f>
        <v>-3.2644218173158844E-2</v>
      </c>
      <c r="Q47" s="50">
        <f>IFERROR(AVERAGE(INDEX(S:S,IFERROR(MATCH($B47-Annex!$B$4/60,$B:$B),2)):S47),IF(Data!$B$2="",0,"-"))</f>
        <v>-0.17194858781907893</v>
      </c>
      <c r="R47" s="50">
        <f>IFERROR((5.670373*10^-8*(T47+273.15)^4+((Annex!$B$5+Annex!$B$6)*(T47-V47)+Annex!$B$7*(T47-INDEX(T:T,IFERROR(MATCH($B47-Annex!$B$9/60,$B:$B),2)))/(60*($B47-INDEX($B:$B,IFERROR(MATCH($B47-Annex!$B$9/60,$B:$B),2)))))/Annex!$B$8)/1000,IF(Data!$B$2="",0,"-"))</f>
        <v>0.16813507399840871</v>
      </c>
      <c r="S47" s="50">
        <f>IFERROR((5.670373*10^-8*(U47+273.15)^4+((Annex!$B$5+Annex!$B$6)*(U47-V47)+Annex!$B$7*(U47-INDEX(U:U,IFERROR(MATCH($B47-Annex!$B$9/60,$B:$B),2)))/(60*($B47-INDEX($B:$B,IFERROR(MATCH($B47-Annex!$B$9/60,$B:$B),2)))))/Annex!$B$8)/1000,IF(Data!$B$2="",0,"-"))</f>
        <v>-2.8246303461062779E-2</v>
      </c>
      <c r="T47" s="20">
        <v>29.04</v>
      </c>
      <c r="U47" s="20">
        <v>27.821999999999999</v>
      </c>
      <c r="V47" s="20">
        <v>47.968000000000004</v>
      </c>
      <c r="W47" s="20">
        <v>936.74400000000003</v>
      </c>
      <c r="X47" s="20">
        <v>885.88699999999994</v>
      </c>
      <c r="Y47" s="20">
        <v>668.86</v>
      </c>
      <c r="Z47" s="20">
        <v>450.017</v>
      </c>
      <c r="AA47" s="20">
        <v>292.233</v>
      </c>
      <c r="AB47" s="20">
        <v>227.74299999999999</v>
      </c>
      <c r="AC47" s="20">
        <v>239.36099999999999</v>
      </c>
      <c r="AD47" s="20">
        <v>140.46799999999999</v>
      </c>
      <c r="AE47" s="20">
        <v>53.188000000000002</v>
      </c>
      <c r="AF47" s="20">
        <v>37.74</v>
      </c>
      <c r="AG47" s="20">
        <v>-111.69</v>
      </c>
      <c r="AH47" s="20">
        <v>34.624000000000002</v>
      </c>
      <c r="AI47" s="20">
        <v>9.8999999999999993E+37</v>
      </c>
    </row>
    <row r="48" spans="1:35" x14ac:dyDescent="0.3">
      <c r="A48" s="5">
        <v>47</v>
      </c>
      <c r="B48" s="19">
        <v>4.3051666673272848</v>
      </c>
      <c r="C48" s="20">
        <v>429.42561899999998</v>
      </c>
      <c r="D48" s="20">
        <v>415.41234300000002</v>
      </c>
      <c r="E48" s="20">
        <v>741.60666400000002</v>
      </c>
      <c r="F48" s="49">
        <f>IFERROR(SUM(C48:E48),IF(Data!$B$2="",0,"-"))</f>
        <v>1586.444626</v>
      </c>
      <c r="G48" s="50">
        <f>IFERROR(F48-Annex!$B$10,IF(Data!$B$2="",0,"-"))</f>
        <v>280.28662600000007</v>
      </c>
      <c r="H48" s="50">
        <f>IFERROR(-15215*(G48-INDEX(G:G,IFERROR(MATCH($B48-Annex!$B$11/60,$B:$B),2)))/(60*($B48-INDEX($B:$B,IFERROR(MATCH($B48-Annex!$B$11/60,$B:$B),2)))),IF(Data!$B$2="",0,"-"))</f>
        <v>333.87570524213112</v>
      </c>
      <c r="I48" s="50">
        <f>IFERROR(AVERAGE(INDEX(K:K,IFERROR(MATCH($B48-Annex!$B$4/60,$B:$B),2)):K48),IF(Data!$B$2="",0,"-"))</f>
        <v>4.2066949334827504</v>
      </c>
      <c r="J48" s="50">
        <f>IFERROR(AVERAGE(INDEX(L:L,IFERROR(MATCH($B48-Annex!$B$4/60,$B:$B),2)):L48),IF(Data!$B$2="",0,"-"))</f>
        <v>0.27417848279741969</v>
      </c>
      <c r="K48" s="50">
        <f>IFERROR((5.670373*10^-8*(M48+273.15)^4+((Annex!$B$5+Annex!$B$6)*(M48-O48)+Annex!$B$7*(M48-INDEX(M:M,IFERROR(MATCH($B48-Annex!$B$9/60,$B:$B),2)))/(60*($B48-INDEX($B:$B,IFERROR(MATCH($B48-Annex!$B$9/60,$B:$B),2)))))/Annex!$B$8)/1000,IF(Data!$B$2="",0,"-"))</f>
        <v>4.9674055706250533</v>
      </c>
      <c r="L48" s="50">
        <f>IFERROR((5.670373*10^-8*(N48+273.15)^4+((Annex!$B$5+Annex!$B$6)*(N48-O48)+Annex!$B$7*(N48-INDEX(N:N,IFERROR(MATCH($B48-Annex!$B$9/60,$B:$B),2)))/(60*($B48-INDEX($B:$B,IFERROR(MATCH($B48-Annex!$B$9/60,$B:$B),2)))))/Annex!$B$8)/1000,IF(Data!$B$2="",0,"-"))</f>
        <v>0.47715468589975341</v>
      </c>
      <c r="M48" s="20">
        <v>75.448999999999998</v>
      </c>
      <c r="N48" s="20">
        <v>41.246000000000002</v>
      </c>
      <c r="O48" s="20">
        <v>70.506</v>
      </c>
      <c r="P48" s="50">
        <f>IFERROR(AVERAGE(INDEX(R:R,IFERROR(MATCH($B48-Annex!$B$4/60,$B:$B),2)):R48),IF(Data!$B$2="",0,"-"))</f>
        <v>4.7413289026970729E-4</v>
      </c>
      <c r="Q48" s="50">
        <f>IFERROR(AVERAGE(INDEX(S:S,IFERROR(MATCH($B48-Annex!$B$4/60,$B:$B),2)):S48),IF(Data!$B$2="",0,"-"))</f>
        <v>-0.15699913859642814</v>
      </c>
      <c r="R48" s="50">
        <f>IFERROR((5.670373*10^-8*(T48+273.15)^4+((Annex!$B$5+Annex!$B$6)*(T48-V48)+Annex!$B$7*(T48-INDEX(T:T,IFERROR(MATCH($B48-Annex!$B$9/60,$B:$B),2)))/(60*($B48-INDEX($B:$B,IFERROR(MATCH($B48-Annex!$B$9/60,$B:$B),2)))))/Annex!$B$8)/1000,IF(Data!$B$2="",0,"-"))</f>
        <v>0.21507223644105278</v>
      </c>
      <c r="S48" s="50">
        <f>IFERROR((5.670373*10^-8*(U48+273.15)^4+((Annex!$B$5+Annex!$B$6)*(U48-V48)+Annex!$B$7*(U48-INDEX(U:U,IFERROR(MATCH($B48-Annex!$B$9/60,$B:$B),2)))/(60*($B48-INDEX($B:$B,IFERROR(MATCH($B48-Annex!$B$9/60,$B:$B),2)))))/Annex!$B$8)/1000,IF(Data!$B$2="",0,"-"))</f>
        <v>-4.3895972460977761E-2</v>
      </c>
      <c r="T48" s="20">
        <v>29.859000000000002</v>
      </c>
      <c r="U48" s="20">
        <v>28.475999999999999</v>
      </c>
      <c r="V48" s="20">
        <v>48.396000000000001</v>
      </c>
      <c r="W48" s="20">
        <v>969.35</v>
      </c>
      <c r="X48" s="20">
        <v>767.20699999999999</v>
      </c>
      <c r="Y48" s="20">
        <v>582.05200000000002</v>
      </c>
      <c r="Z48" s="20">
        <v>427.702</v>
      </c>
      <c r="AA48" s="20">
        <v>293.62</v>
      </c>
      <c r="AB48" s="20">
        <v>219.7</v>
      </c>
      <c r="AC48" s="20">
        <v>251.34200000000001</v>
      </c>
      <c r="AD48" s="20">
        <v>152.232</v>
      </c>
      <c r="AE48" s="20">
        <v>54.453000000000003</v>
      </c>
      <c r="AF48" s="20">
        <v>38.639000000000003</v>
      </c>
      <c r="AG48" s="20">
        <v>9.8999999999999993E+37</v>
      </c>
      <c r="AH48" s="20">
        <v>121.88200000000001</v>
      </c>
      <c r="AI48" s="20">
        <v>9.8999999999999993E+37</v>
      </c>
    </row>
    <row r="49" spans="1:35" x14ac:dyDescent="0.3">
      <c r="A49" s="5">
        <v>48</v>
      </c>
      <c r="B49" s="19">
        <v>4.3925000005401671</v>
      </c>
      <c r="C49" s="20">
        <v>429.42226099999999</v>
      </c>
      <c r="D49" s="20">
        <v>415.33828999999997</v>
      </c>
      <c r="E49" s="20">
        <v>741.68328499999996</v>
      </c>
      <c r="F49" s="49">
        <f>IFERROR(SUM(C49:E49),IF(Data!$B$2="",0,"-"))</f>
        <v>1586.4438359999999</v>
      </c>
      <c r="G49" s="50">
        <f>IFERROR(F49-Annex!$B$10,IF(Data!$B$2="",0,"-"))</f>
        <v>280.28583600000002</v>
      </c>
      <c r="H49" s="50">
        <f>IFERROR(-15215*(G49-INDEX(G:G,IFERROR(MATCH($B49-Annex!$B$11/60,$B:$B),2)))/(60*($B49-INDEX($B:$B,IFERROR(MATCH($B49-Annex!$B$11/60,$B:$B),2)))),IF(Data!$B$2="",0,"-"))</f>
        <v>309.33784407008676</v>
      </c>
      <c r="I49" s="50">
        <f>IFERROR(AVERAGE(INDEX(K:K,IFERROR(MATCH($B49-Annex!$B$4/60,$B:$B),2)):K49),IF(Data!$B$2="",0,"-"))</f>
        <v>4.4901201594878879</v>
      </c>
      <c r="J49" s="50">
        <f>IFERROR(AVERAGE(INDEX(L:L,IFERROR(MATCH($B49-Annex!$B$4/60,$B:$B),2)):L49),IF(Data!$B$2="",0,"-"))</f>
        <v>0.33804533667277542</v>
      </c>
      <c r="K49" s="50">
        <f>IFERROR((5.670373*10^-8*(M49+273.15)^4+((Annex!$B$5+Annex!$B$6)*(M49-O49)+Annex!$B$7*(M49-INDEX(M:M,IFERROR(MATCH($B49-Annex!$B$9/60,$B:$B),2)))/(60*($B49-INDEX($B:$B,IFERROR(MATCH($B49-Annex!$B$9/60,$B:$B),2)))))/Annex!$B$8)/1000,IF(Data!$B$2="",0,"-"))</f>
        <v>5.296748839461098</v>
      </c>
      <c r="L49" s="50">
        <f>IFERROR((5.670373*10^-8*(N49+273.15)^4+((Annex!$B$5+Annex!$B$6)*(N49-O49)+Annex!$B$7*(N49-INDEX(N:N,IFERROR(MATCH($B49-Annex!$B$9/60,$B:$B),2)))/(60*($B49-INDEX($B:$B,IFERROR(MATCH($B49-Annex!$B$9/60,$B:$B),2)))))/Annex!$B$8)/1000,IF(Data!$B$2="",0,"-"))</f>
        <v>0.56849132448330963</v>
      </c>
      <c r="M49" s="20">
        <v>79.504999999999995</v>
      </c>
      <c r="N49" s="20">
        <v>42.936</v>
      </c>
      <c r="O49" s="20">
        <v>71.852999999999994</v>
      </c>
      <c r="P49" s="50">
        <f>IFERROR(AVERAGE(INDEX(R:R,IFERROR(MATCH($B49-Annex!$B$4/60,$B:$B),2)):R49),IF(Data!$B$2="",0,"-"))</f>
        <v>4.8566435306360303E-2</v>
      </c>
      <c r="Q49" s="50">
        <f>IFERROR(AVERAGE(INDEX(S:S,IFERROR(MATCH($B49-Annex!$B$4/60,$B:$B),2)):S49),IF(Data!$B$2="",0,"-"))</f>
        <v>-0.13132487470915913</v>
      </c>
      <c r="R49" s="50">
        <f>IFERROR((5.670373*10^-8*(T49+273.15)^4+((Annex!$B$5+Annex!$B$6)*(T49-V49)+Annex!$B$7*(T49-INDEX(T:T,IFERROR(MATCH($B49-Annex!$B$9/60,$B:$B),2)))/(60*($B49-INDEX($B:$B,IFERROR(MATCH($B49-Annex!$B$9/60,$B:$B),2)))))/Annex!$B$8)/1000,IF(Data!$B$2="",0,"-"))</f>
        <v>0.2441958666593825</v>
      </c>
      <c r="S49" s="50">
        <f>IFERROR((5.670373*10^-8*(U49+273.15)^4+((Annex!$B$5+Annex!$B$6)*(U49-V49)+Annex!$B$7*(U49-INDEX(U:U,IFERROR(MATCH($B49-Annex!$B$9/60,$B:$B),2)))/(60*($B49-INDEX($B:$B,IFERROR(MATCH($B49-Annex!$B$9/60,$B:$B),2)))))/Annex!$B$8)/1000,IF(Data!$B$2="",0,"-"))</f>
        <v>1.3725502968295302E-2</v>
      </c>
      <c r="T49" s="20">
        <v>30.605</v>
      </c>
      <c r="U49" s="20">
        <v>29.113</v>
      </c>
      <c r="V49" s="20">
        <v>48.77</v>
      </c>
      <c r="W49" s="20">
        <v>1014.025</v>
      </c>
      <c r="X49" s="20">
        <v>813.30799999999999</v>
      </c>
      <c r="Y49" s="20">
        <v>546.79600000000005</v>
      </c>
      <c r="Z49" s="20">
        <v>383.78199999999998</v>
      </c>
      <c r="AA49" s="20">
        <v>276.613</v>
      </c>
      <c r="AB49" s="20">
        <v>217.208</v>
      </c>
      <c r="AC49" s="20">
        <v>259.06</v>
      </c>
      <c r="AD49" s="20">
        <v>154.268</v>
      </c>
      <c r="AE49" s="20">
        <v>55.948999999999998</v>
      </c>
      <c r="AF49" s="20">
        <v>39.555999999999997</v>
      </c>
      <c r="AG49" s="20">
        <v>9.8999999999999993E+37</v>
      </c>
      <c r="AH49" s="20">
        <v>-32.375999999999998</v>
      </c>
      <c r="AI49" s="20">
        <v>-187.429</v>
      </c>
    </row>
    <row r="50" spans="1:35" x14ac:dyDescent="0.3">
      <c r="A50" s="5">
        <v>49</v>
      </c>
      <c r="B50" s="19">
        <v>4.4794999959412962</v>
      </c>
      <c r="C50" s="20">
        <v>429.45840800000002</v>
      </c>
      <c r="D50" s="20">
        <v>415.46872300000001</v>
      </c>
      <c r="E50" s="20">
        <v>741.46268599999996</v>
      </c>
      <c r="F50" s="49">
        <f>IFERROR(SUM(C50:E50),IF(Data!$B$2="",0,"-"))</f>
        <v>1586.389817</v>
      </c>
      <c r="G50" s="50">
        <f>IFERROR(F50-Annex!$B$10,IF(Data!$B$2="",0,"-"))</f>
        <v>280.23181700000009</v>
      </c>
      <c r="H50" s="50">
        <f>IFERROR(-15215*(G50-INDEX(G:G,IFERROR(MATCH($B50-Annex!$B$11/60,$B:$B),2)))/(60*($B50-INDEX($B:$B,IFERROR(MATCH($B50-Annex!$B$11/60,$B:$B),2)))),IF(Data!$B$2="",0,"-"))</f>
        <v>302.39894532675436</v>
      </c>
      <c r="I50" s="50">
        <f>IFERROR(AVERAGE(INDEX(K:K,IFERROR(MATCH($B50-Annex!$B$4/60,$B:$B),2)):K50),IF(Data!$B$2="",0,"-"))</f>
        <v>4.7745184223299448</v>
      </c>
      <c r="J50" s="50">
        <f>IFERROR(AVERAGE(INDEX(L:L,IFERROR(MATCH($B50-Annex!$B$4/60,$B:$B),2)):L50),IF(Data!$B$2="",0,"-"))</f>
        <v>0.39523471337754656</v>
      </c>
      <c r="K50" s="50">
        <f>IFERROR((5.670373*10^-8*(M50+273.15)^4+((Annex!$B$5+Annex!$B$6)*(M50-O50)+Annex!$B$7*(M50-INDEX(M:M,IFERROR(MATCH($B50-Annex!$B$9/60,$B:$B),2)))/(60*($B50-INDEX($B:$B,IFERROR(MATCH($B50-Annex!$B$9/60,$B:$B),2)))))/Annex!$B$8)/1000,IF(Data!$B$2="",0,"-"))</f>
        <v>5.5911737248509841</v>
      </c>
      <c r="L50" s="50">
        <f>IFERROR((5.670373*10^-8*(N50+273.15)^4+((Annex!$B$5+Annex!$B$6)*(N50-O50)+Annex!$B$7*(N50-INDEX(N:N,IFERROR(MATCH($B50-Annex!$B$9/60,$B:$B),2)))/(60*($B50-INDEX($B:$B,IFERROR(MATCH($B50-Annex!$B$9/60,$B:$B),2)))))/Annex!$B$8)/1000,IF(Data!$B$2="",0,"-"))</f>
        <v>0.56523230226134813</v>
      </c>
      <c r="M50" s="20">
        <v>83.73</v>
      </c>
      <c r="N50" s="20">
        <v>44.582000000000001</v>
      </c>
      <c r="O50" s="20">
        <v>74.573999999999998</v>
      </c>
      <c r="P50" s="50">
        <f>IFERROR(AVERAGE(INDEX(R:R,IFERROR(MATCH($B50-Annex!$B$4/60,$B:$B),2)):R50),IF(Data!$B$2="",0,"-"))</f>
        <v>0.12033724867653531</v>
      </c>
      <c r="Q50" s="50">
        <f>IFERROR(AVERAGE(INDEX(S:S,IFERROR(MATCH($B50-Annex!$B$4/60,$B:$B),2)):S50),IF(Data!$B$2="",0,"-"))</f>
        <v>-7.9925325705816216E-2</v>
      </c>
      <c r="R50" s="50">
        <f>IFERROR((5.670373*10^-8*(T50+273.15)^4+((Annex!$B$5+Annex!$B$6)*(T50-V50)+Annex!$B$7*(T50-INDEX(T:T,IFERROR(MATCH($B50-Annex!$B$9/60,$B:$B),2)))/(60*($B50-INDEX($B:$B,IFERROR(MATCH($B50-Annex!$B$9/60,$B:$B),2)))))/Annex!$B$8)/1000,IF(Data!$B$2="",0,"-"))</f>
        <v>0.26215081404358398</v>
      </c>
      <c r="S50" s="50">
        <f>IFERROR((5.670373*10^-8*(U50+273.15)^4+((Annex!$B$5+Annex!$B$6)*(U50-V50)+Annex!$B$7*(U50-INDEX(U:U,IFERROR(MATCH($B50-Annex!$B$9/60,$B:$B),2)))/(60*($B50-INDEX($B:$B,IFERROR(MATCH($B50-Annex!$B$9/60,$B:$B),2)))))/Annex!$B$8)/1000,IF(Data!$B$2="",0,"-"))</f>
        <v>2.2016268008725207E-2</v>
      </c>
      <c r="T50" s="20">
        <v>31.433</v>
      </c>
      <c r="U50" s="20">
        <v>29.777999999999999</v>
      </c>
      <c r="V50" s="20">
        <v>49.493000000000002</v>
      </c>
      <c r="W50" s="20">
        <v>1016.81</v>
      </c>
      <c r="X50" s="20">
        <v>843.28599999999994</v>
      </c>
      <c r="Y50" s="20">
        <v>586.14499999999998</v>
      </c>
      <c r="Z50" s="20">
        <v>413.39600000000002</v>
      </c>
      <c r="AA50" s="20">
        <v>264.12099999999998</v>
      </c>
      <c r="AB50" s="20">
        <v>208.803</v>
      </c>
      <c r="AC50" s="20">
        <v>255.011</v>
      </c>
      <c r="AD50" s="20">
        <v>154.95699999999999</v>
      </c>
      <c r="AE50" s="20">
        <v>57.811999999999998</v>
      </c>
      <c r="AF50" s="20">
        <v>40.698</v>
      </c>
      <c r="AG50" s="20">
        <v>-144.71899999999999</v>
      </c>
      <c r="AH50" s="20">
        <v>-67.213999999999999</v>
      </c>
      <c r="AI50" s="20">
        <v>9.8999999999999993E+37</v>
      </c>
    </row>
    <row r="51" spans="1:35" x14ac:dyDescent="0.3">
      <c r="A51" s="5">
        <v>50</v>
      </c>
      <c r="B51" s="19">
        <v>4.5641666580922902</v>
      </c>
      <c r="C51" s="20">
        <v>429.29195099999998</v>
      </c>
      <c r="D51" s="20">
        <v>415.36269600000003</v>
      </c>
      <c r="E51" s="20">
        <v>741.57382600000005</v>
      </c>
      <c r="F51" s="49">
        <f>IFERROR(SUM(C51:E51),IF(Data!$B$2="",0,"-"))</f>
        <v>1586.2284730000001</v>
      </c>
      <c r="G51" s="50">
        <f>IFERROR(F51-Annex!$B$10,IF(Data!$B$2="",0,"-"))</f>
        <v>280.07047300000022</v>
      </c>
      <c r="H51" s="50">
        <f>IFERROR(-15215*(G51-INDEX(G:G,IFERROR(MATCH($B51-Annex!$B$11/60,$B:$B),2)))/(60*($B51-INDEX($B:$B,IFERROR(MATCH($B51-Annex!$B$11/60,$B:$B),2)))),IF(Data!$B$2="",0,"-"))</f>
        <v>316.46943699218497</v>
      </c>
      <c r="I51" s="50">
        <f>IFERROR(AVERAGE(INDEX(K:K,IFERROR(MATCH($B51-Annex!$B$4/60,$B:$B),2)):K51),IF(Data!$B$2="",0,"-"))</f>
        <v>5.0602096400506174</v>
      </c>
      <c r="J51" s="50">
        <f>IFERROR(AVERAGE(INDEX(L:L,IFERROR(MATCH($B51-Annex!$B$4/60,$B:$B),2)):L51),IF(Data!$B$2="",0,"-"))</f>
        <v>0.45761904457620012</v>
      </c>
      <c r="K51" s="50">
        <f>IFERROR((5.670373*10^-8*(M51+273.15)^4+((Annex!$B$5+Annex!$B$6)*(M51-O51)+Annex!$B$7*(M51-INDEX(M:M,IFERROR(MATCH($B51-Annex!$B$9/60,$B:$B),2)))/(60*($B51-INDEX($B:$B,IFERROR(MATCH($B51-Annex!$B$9/60,$B:$B),2)))))/Annex!$B$8)/1000,IF(Data!$B$2="",0,"-"))</f>
        <v>5.9688951137768216</v>
      </c>
      <c r="L51" s="50">
        <f>IFERROR((5.670373*10^-8*(N51+273.15)^4+((Annex!$B$5+Annex!$B$6)*(N51-O51)+Annex!$B$7*(N51-INDEX(N:N,IFERROR(MATCH($B51-Annex!$B$9/60,$B:$B),2)))/(60*($B51-INDEX($B:$B,IFERROR(MATCH($B51-Annex!$B$9/60,$B:$B),2)))))/Annex!$B$8)/1000,IF(Data!$B$2="",0,"-"))</f>
        <v>0.63541110605849815</v>
      </c>
      <c r="M51" s="20">
        <v>88.040999999999997</v>
      </c>
      <c r="N51" s="20">
        <v>46.344000000000001</v>
      </c>
      <c r="O51" s="20">
        <v>76.433000000000007</v>
      </c>
      <c r="P51" s="50">
        <f>IFERROR(AVERAGE(INDEX(R:R,IFERROR(MATCH($B51-Annex!$B$4/60,$B:$B),2)):R51),IF(Data!$B$2="",0,"-"))</f>
        <v>0.18869530538647236</v>
      </c>
      <c r="Q51" s="50">
        <f>IFERROR(AVERAGE(INDEX(S:S,IFERROR(MATCH($B51-Annex!$B$4/60,$B:$B),2)):S51),IF(Data!$B$2="",0,"-"))</f>
        <v>-2.9735096323682382E-2</v>
      </c>
      <c r="R51" s="50">
        <f>IFERROR((5.670373*10^-8*(T51+273.15)^4+((Annex!$B$5+Annex!$B$6)*(T51-V51)+Annex!$B$7*(T51-INDEX(T:T,IFERROR(MATCH($B51-Annex!$B$9/60,$B:$B),2)))/(60*($B51-INDEX($B:$B,IFERROR(MATCH($B51-Annex!$B$9/60,$B:$B),2)))))/Annex!$B$8)/1000,IF(Data!$B$2="",0,"-"))</f>
        <v>0.32619583928377954</v>
      </c>
      <c r="S51" s="50">
        <f>IFERROR((5.670373*10^-8*(U51+273.15)^4+((Annex!$B$5+Annex!$B$6)*(U51-V51)+Annex!$B$7*(U51-INDEX(U:U,IFERROR(MATCH($B51-Annex!$B$9/60,$B:$B),2)))/(60*($B51-INDEX($B:$B,IFERROR(MATCH($B51-Annex!$B$9/60,$B:$B),2)))))/Annex!$B$8)/1000,IF(Data!$B$2="",0,"-"))</f>
        <v>3.5240568987222047E-2</v>
      </c>
      <c r="T51" s="20">
        <v>32.360999999999997</v>
      </c>
      <c r="U51" s="20">
        <v>30.524000000000001</v>
      </c>
      <c r="V51" s="20">
        <v>51.256</v>
      </c>
      <c r="W51" s="20">
        <v>1021.201</v>
      </c>
      <c r="X51" s="20">
        <v>775.87900000000002</v>
      </c>
      <c r="Y51" s="20">
        <v>522.83600000000001</v>
      </c>
      <c r="Z51" s="20">
        <v>372.70600000000002</v>
      </c>
      <c r="AA51" s="20">
        <v>252.56700000000001</v>
      </c>
      <c r="AB51" s="20">
        <v>196.39699999999999</v>
      </c>
      <c r="AC51" s="20">
        <v>243.19</v>
      </c>
      <c r="AD51" s="20">
        <v>197.41</v>
      </c>
      <c r="AE51" s="20">
        <v>59.558</v>
      </c>
      <c r="AF51" s="20">
        <v>41.704999999999998</v>
      </c>
      <c r="AG51" s="20">
        <v>-109.669</v>
      </c>
      <c r="AH51" s="20">
        <v>-33.338000000000001</v>
      </c>
      <c r="AI51" s="20">
        <v>9.8999999999999993E+37</v>
      </c>
    </row>
    <row r="52" spans="1:35" x14ac:dyDescent="0.3">
      <c r="A52" s="5">
        <v>51</v>
      </c>
      <c r="B52" s="19">
        <v>4.6583333273883909</v>
      </c>
      <c r="C52" s="20">
        <v>429.33062200000001</v>
      </c>
      <c r="D52" s="20">
        <v>415.29200400000002</v>
      </c>
      <c r="E52" s="20">
        <v>741.48373100000003</v>
      </c>
      <c r="F52" s="49">
        <f>IFERROR(SUM(C52:E52),IF(Data!$B$2="",0,"-"))</f>
        <v>1586.1063570000001</v>
      </c>
      <c r="G52" s="50">
        <f>IFERROR(F52-Annex!$B$10,IF(Data!$B$2="",0,"-"))</f>
        <v>279.94835700000021</v>
      </c>
      <c r="H52" s="50">
        <f>IFERROR(-15215*(G52-INDEX(G:G,IFERROR(MATCH($B52-Annex!$B$11/60,$B:$B),2)))/(60*($B52-INDEX($B:$B,IFERROR(MATCH($B52-Annex!$B$11/60,$B:$B),2)))),IF(Data!$B$2="",0,"-"))</f>
        <v>315.61346263143429</v>
      </c>
      <c r="I52" s="50">
        <f>IFERROR(AVERAGE(INDEX(K:K,IFERROR(MATCH($B52-Annex!$B$4/60,$B:$B),2)):K52),IF(Data!$B$2="",0,"-"))</f>
        <v>5.3463268261878261</v>
      </c>
      <c r="J52" s="50">
        <f>IFERROR(AVERAGE(INDEX(L:L,IFERROR(MATCH($B52-Annex!$B$4/60,$B:$B),2)):L52),IF(Data!$B$2="",0,"-"))</f>
        <v>0.52602433838993357</v>
      </c>
      <c r="K52" s="50">
        <f>IFERROR((5.670373*10^-8*(M52+273.15)^4+((Annex!$B$5+Annex!$B$6)*(M52-O52)+Annex!$B$7*(M52-INDEX(M:M,IFERROR(MATCH($B52-Annex!$B$9/60,$B:$B),2)))/(60*($B52-INDEX($B:$B,IFERROR(MATCH($B52-Annex!$B$9/60,$B:$B),2)))))/Annex!$B$8)/1000,IF(Data!$B$2="",0,"-"))</f>
        <v>6.319909723327001</v>
      </c>
      <c r="L52" s="50">
        <f>IFERROR((5.670373*10^-8*(N52+273.15)^4+((Annex!$B$5+Annex!$B$6)*(N52-O52)+Annex!$B$7*(N52-INDEX(N:N,IFERROR(MATCH($B52-Annex!$B$9/60,$B:$B),2)))/(60*($B52-INDEX($B:$B,IFERROR(MATCH($B52-Annex!$B$9/60,$B:$B),2)))))/Annex!$B$8)/1000,IF(Data!$B$2="",0,"-"))</f>
        <v>0.66681633032686316</v>
      </c>
      <c r="M52" s="20">
        <v>92.897999999999996</v>
      </c>
      <c r="N52" s="20">
        <v>48.182000000000002</v>
      </c>
      <c r="O52" s="20">
        <v>78.388999999999996</v>
      </c>
      <c r="P52" s="50">
        <f>IFERROR(AVERAGE(INDEX(R:R,IFERROR(MATCH($B52-Annex!$B$4/60,$B:$B),2)):R52),IF(Data!$B$2="",0,"-"))</f>
        <v>0.23978864807600278</v>
      </c>
      <c r="Q52" s="50">
        <f>IFERROR(AVERAGE(INDEX(S:S,IFERROR(MATCH($B52-Annex!$B$4/60,$B:$B),2)):S52),IF(Data!$B$2="",0,"-"))</f>
        <v>-9.4745272848147891E-4</v>
      </c>
      <c r="R52" s="50">
        <f>IFERROR((5.670373*10^-8*(T52+273.15)^4+((Annex!$B$5+Annex!$B$6)*(T52-V52)+Annex!$B$7*(T52-INDEX(T:T,IFERROR(MATCH($B52-Annex!$B$9/60,$B:$B),2)))/(60*($B52-INDEX($B:$B,IFERROR(MATCH($B52-Annex!$B$9/60,$B:$B),2)))))/Annex!$B$8)/1000,IF(Data!$B$2="",0,"-"))</f>
        <v>0.36992467804401225</v>
      </c>
      <c r="S52" s="50">
        <f>IFERROR((5.670373*10^-8*(U52+273.15)^4+((Annex!$B$5+Annex!$B$6)*(U52-V52)+Annex!$B$7*(U52-INDEX(U:U,IFERROR(MATCH($B52-Annex!$B$9/60,$B:$B),2)))/(60*($B52-INDEX($B:$B,IFERROR(MATCH($B52-Annex!$B$9/60,$B:$B),2)))))/Annex!$B$8)/1000,IF(Data!$B$2="",0,"-"))</f>
        <v>4.5341043874008731E-2</v>
      </c>
      <c r="T52" s="20">
        <v>33.277999999999999</v>
      </c>
      <c r="U52" s="20">
        <v>31.222999999999999</v>
      </c>
      <c r="V52" s="20">
        <v>51.637999999999998</v>
      </c>
      <c r="W52" s="20">
        <v>1007.924</v>
      </c>
      <c r="X52" s="20">
        <v>822.04700000000003</v>
      </c>
      <c r="Y52" s="20">
        <v>528.32899999999995</v>
      </c>
      <c r="Z52" s="20">
        <v>366.15800000000002</v>
      </c>
      <c r="AA52" s="20">
        <v>268.71899999999999</v>
      </c>
      <c r="AB52" s="20">
        <v>211.51499999999999</v>
      </c>
      <c r="AC52" s="20">
        <v>252.84700000000001</v>
      </c>
      <c r="AD52" s="20">
        <v>287.21600000000001</v>
      </c>
      <c r="AE52" s="20">
        <v>61.307000000000002</v>
      </c>
      <c r="AF52" s="20">
        <v>42.863999999999997</v>
      </c>
      <c r="AG52" s="20">
        <v>9.8999999999999993E+37</v>
      </c>
      <c r="AH52" s="20">
        <v>-4.8529999999999998</v>
      </c>
      <c r="AI52" s="20">
        <v>-108.096</v>
      </c>
    </row>
    <row r="53" spans="1:35" x14ac:dyDescent="0.3">
      <c r="A53" s="5">
        <v>52</v>
      </c>
      <c r="B53" s="19">
        <v>4.7526666603516787</v>
      </c>
      <c r="C53" s="20">
        <v>429.30623900000001</v>
      </c>
      <c r="D53" s="20">
        <v>415.24656399999998</v>
      </c>
      <c r="E53" s="20">
        <v>741.37259100000006</v>
      </c>
      <c r="F53" s="49">
        <f>IFERROR(SUM(C53:E53),IF(Data!$B$2="",0,"-"))</f>
        <v>1585.9253940000001</v>
      </c>
      <c r="G53" s="50">
        <f>IFERROR(F53-Annex!$B$10,IF(Data!$B$2="",0,"-"))</f>
        <v>279.76739400000019</v>
      </c>
      <c r="H53" s="50">
        <f>IFERROR(-15215*(G53-INDEX(G:G,IFERROR(MATCH($B53-Annex!$B$11/60,$B:$B),2)))/(60*($B53-INDEX($B:$B,IFERROR(MATCH($B53-Annex!$B$11/60,$B:$B),2)))),IF(Data!$B$2="",0,"-"))</f>
        <v>341.49761146093522</v>
      </c>
      <c r="I53" s="50">
        <f>IFERROR(AVERAGE(INDEX(K:K,IFERROR(MATCH($B53-Annex!$B$4/60,$B:$B),2)):K53),IF(Data!$B$2="",0,"-"))</f>
        <v>5.6274920631013341</v>
      </c>
      <c r="J53" s="50">
        <f>IFERROR(AVERAGE(INDEX(L:L,IFERROR(MATCH($B53-Annex!$B$4/60,$B:$B),2)):L53),IF(Data!$B$2="",0,"-"))</f>
        <v>0.56772795702901635</v>
      </c>
      <c r="K53" s="50">
        <f>IFERROR((5.670373*10^-8*(M53+273.15)^4+((Annex!$B$5+Annex!$B$6)*(M53-O53)+Annex!$B$7*(M53-INDEX(M:M,IFERROR(MATCH($B53-Annex!$B$9/60,$B:$B),2)))/(60*($B53-INDEX($B:$B,IFERROR(MATCH($B53-Annex!$B$9/60,$B:$B),2)))))/Annex!$B$8)/1000,IF(Data!$B$2="",0,"-"))</f>
        <v>6.5218600878921862</v>
      </c>
      <c r="L53" s="50">
        <f>IFERROR((5.670373*10^-8*(N53+273.15)^4+((Annex!$B$5+Annex!$B$6)*(N53-O53)+Annex!$B$7*(N53-INDEX(N:N,IFERROR(MATCH($B53-Annex!$B$9/60,$B:$B),2)))/(60*($B53-INDEX($B:$B,IFERROR(MATCH($B53-Annex!$B$9/60,$B:$B),2)))))/Annex!$B$8)/1000,IF(Data!$B$2="",0,"-"))</f>
        <v>0.62018787053018443</v>
      </c>
      <c r="M53" s="20">
        <v>97.703000000000003</v>
      </c>
      <c r="N53" s="20">
        <v>50.045000000000002</v>
      </c>
      <c r="O53" s="20">
        <v>80.56</v>
      </c>
      <c r="P53" s="50">
        <f>IFERROR(AVERAGE(INDEX(R:R,IFERROR(MATCH($B53-Annex!$B$4/60,$B:$B),2)):R53),IF(Data!$B$2="",0,"-"))</f>
        <v>0.28046312957498915</v>
      </c>
      <c r="Q53" s="50">
        <f>IFERROR(AVERAGE(INDEX(S:S,IFERROR(MATCH($B53-Annex!$B$4/60,$B:$B),2)):S53),IF(Data!$B$2="",0,"-"))</f>
        <v>8.0964829701386208E-3</v>
      </c>
      <c r="R53" s="50">
        <f>IFERROR((5.670373*10^-8*(T53+273.15)^4+((Annex!$B$5+Annex!$B$6)*(T53-V53)+Annex!$B$7*(T53-INDEX(T:T,IFERROR(MATCH($B53-Annex!$B$9/60,$B:$B),2)))/(60*($B53-INDEX($B:$B,IFERROR(MATCH($B53-Annex!$B$9/60,$B:$B),2)))))/Annex!$B$8)/1000,IF(Data!$B$2="",0,"-"))</f>
        <v>0.37756739855470411</v>
      </c>
      <c r="S53" s="50">
        <f>IFERROR((5.670373*10^-8*(U53+273.15)^4+((Annex!$B$5+Annex!$B$6)*(U53-V53)+Annex!$B$7*(U53-INDEX(U:U,IFERROR(MATCH($B53-Annex!$B$9/60,$B:$B),2)))/(60*($B53-INDEX($B:$B,IFERROR(MATCH($B53-Annex!$B$9/60,$B:$B),2)))))/Annex!$B$8)/1000,IF(Data!$B$2="",0,"-"))</f>
        <v>1.2494272874759588E-2</v>
      </c>
      <c r="T53" s="20">
        <v>34.234999999999999</v>
      </c>
      <c r="U53" s="20">
        <v>31.923999999999999</v>
      </c>
      <c r="V53" s="20">
        <v>51.987000000000002</v>
      </c>
      <c r="W53" s="20">
        <v>1015.499</v>
      </c>
      <c r="X53" s="20">
        <v>810.07500000000005</v>
      </c>
      <c r="Y53" s="20">
        <v>536.69200000000001</v>
      </c>
      <c r="Z53" s="20">
        <v>355.916</v>
      </c>
      <c r="AA53" s="20">
        <v>282.245</v>
      </c>
      <c r="AB53" s="20">
        <v>228.83099999999999</v>
      </c>
      <c r="AC53" s="20">
        <v>250.554</v>
      </c>
      <c r="AD53" s="20">
        <v>328.48399999999998</v>
      </c>
      <c r="AE53" s="20">
        <v>63.000999999999998</v>
      </c>
      <c r="AF53" s="20">
        <v>43.790999999999997</v>
      </c>
      <c r="AG53" s="20">
        <v>9.8999999999999993E+37</v>
      </c>
      <c r="AH53" s="20">
        <v>-134.41800000000001</v>
      </c>
      <c r="AI53" s="20">
        <v>11.564</v>
      </c>
    </row>
    <row r="54" spans="1:35" x14ac:dyDescent="0.3">
      <c r="A54" s="5">
        <v>53</v>
      </c>
      <c r="B54" s="19">
        <v>4.8471666674595326</v>
      </c>
      <c r="C54" s="20">
        <v>429.14734299999998</v>
      </c>
      <c r="D54" s="20">
        <v>415.25835000000001</v>
      </c>
      <c r="E54" s="20">
        <v>741.30944299999999</v>
      </c>
      <c r="F54" s="49">
        <f>IFERROR(SUM(C54:E54),IF(Data!$B$2="",0,"-"))</f>
        <v>1585.7151359999998</v>
      </c>
      <c r="G54" s="50">
        <f>IFERROR(F54-Annex!$B$10,IF(Data!$B$2="",0,"-"))</f>
        <v>279.5571359999999</v>
      </c>
      <c r="H54" s="50">
        <f>IFERROR(-15215*(G54-INDEX(G:G,IFERROR(MATCH($B54-Annex!$B$11/60,$B:$B),2)))/(60*($B54-INDEX($B:$B,IFERROR(MATCH($B54-Annex!$B$11/60,$B:$B),2)))),IF(Data!$B$2="",0,"-"))</f>
        <v>342.38293939550829</v>
      </c>
      <c r="I54" s="50">
        <f>IFERROR(AVERAGE(INDEX(K:K,IFERROR(MATCH($B54-Annex!$B$4/60,$B:$B),2)):K54),IF(Data!$B$2="",0,"-"))</f>
        <v>5.9104034057293715</v>
      </c>
      <c r="J54" s="50">
        <f>IFERROR(AVERAGE(INDEX(L:L,IFERROR(MATCH($B54-Annex!$B$4/60,$B:$B),2)):L54),IF(Data!$B$2="",0,"-"))</f>
        <v>0.6073242277653691</v>
      </c>
      <c r="K54" s="50">
        <f>IFERROR((5.670373*10^-8*(M54+273.15)^4+((Annex!$B$5+Annex!$B$6)*(M54-O54)+Annex!$B$7*(M54-INDEX(M:M,IFERROR(MATCH($B54-Annex!$B$9/60,$B:$B),2)))/(60*($B54-INDEX($B:$B,IFERROR(MATCH($B54-Annex!$B$9/60,$B:$B),2)))))/Annex!$B$8)/1000,IF(Data!$B$2="",0,"-"))</f>
        <v>6.7068307801724618</v>
      </c>
      <c r="L54" s="50">
        <f>IFERROR((5.670373*10^-8*(N54+273.15)^4+((Annex!$B$5+Annex!$B$6)*(N54-O54)+Annex!$B$7*(N54-INDEX(N:N,IFERROR(MATCH($B54-Annex!$B$9/60,$B:$B),2)))/(60*($B54-INDEX($B:$B,IFERROR(MATCH($B54-Annex!$B$9/60,$B:$B),2)))))/Annex!$B$8)/1000,IF(Data!$B$2="",0,"-"))</f>
        <v>0.71797597479762654</v>
      </c>
      <c r="M54" s="20">
        <v>102.541</v>
      </c>
      <c r="N54" s="20">
        <v>52.093000000000004</v>
      </c>
      <c r="O54" s="20">
        <v>82.826999999999998</v>
      </c>
      <c r="P54" s="50">
        <f>IFERROR(AVERAGE(INDEX(R:R,IFERROR(MATCH($B54-Annex!$B$4/60,$B:$B),2)):R54),IF(Data!$B$2="",0,"-"))</f>
        <v>0.31327635366861256</v>
      </c>
      <c r="Q54" s="50">
        <f>IFERROR(AVERAGE(INDEX(S:S,IFERROR(MATCH($B54-Annex!$B$4/60,$B:$B),2)):S54),IF(Data!$B$2="",0,"-"))</f>
        <v>1.7748445678057025E-2</v>
      </c>
      <c r="R54" s="50">
        <f>IFERROR((5.670373*10^-8*(T54+273.15)^4+((Annex!$B$5+Annex!$B$6)*(T54-V54)+Annex!$B$7*(T54-INDEX(T:T,IFERROR(MATCH($B54-Annex!$B$9/60,$B:$B),2)))/(60*($B54-INDEX($B:$B,IFERROR(MATCH($B54-Annex!$B$9/60,$B:$B),2)))))/Annex!$B$8)/1000,IF(Data!$B$2="",0,"-"))</f>
        <v>0.39782764265377274</v>
      </c>
      <c r="S54" s="50">
        <f>IFERROR((5.670373*10^-8*(U54+273.15)^4+((Annex!$B$5+Annex!$B$6)*(U54-V54)+Annex!$B$7*(U54-INDEX(U:U,IFERROR(MATCH($B54-Annex!$B$9/60,$B:$B),2)))/(60*($B54-INDEX($B:$B,IFERROR(MATCH($B54-Annex!$B$9/60,$B:$B),2)))))/Annex!$B$8)/1000,IF(Data!$B$2="",0,"-"))</f>
        <v>3.9317435494366067E-2</v>
      </c>
      <c r="T54" s="20">
        <v>35.179000000000002</v>
      </c>
      <c r="U54" s="20">
        <v>32.688000000000002</v>
      </c>
      <c r="V54" s="20">
        <v>52.877000000000002</v>
      </c>
      <c r="W54" s="20">
        <v>980.75800000000004</v>
      </c>
      <c r="X54" s="20">
        <v>915.25300000000004</v>
      </c>
      <c r="Y54" s="20">
        <v>680.11</v>
      </c>
      <c r="Z54" s="20">
        <v>498.166</v>
      </c>
      <c r="AA54" s="20">
        <v>366.39600000000002</v>
      </c>
      <c r="AB54" s="20">
        <v>286.315</v>
      </c>
      <c r="AC54" s="20">
        <v>267.40100000000001</v>
      </c>
      <c r="AD54" s="20">
        <v>357.00400000000002</v>
      </c>
      <c r="AE54" s="20">
        <v>65.34</v>
      </c>
      <c r="AF54" s="20">
        <v>45.139000000000003</v>
      </c>
      <c r="AG54" s="20">
        <v>-66.486000000000004</v>
      </c>
      <c r="AH54" s="20">
        <v>9.8999999999999993E+37</v>
      </c>
      <c r="AI54" s="20">
        <v>54.408999999999999</v>
      </c>
    </row>
    <row r="55" spans="1:35" x14ac:dyDescent="0.3">
      <c r="A55" s="5">
        <v>54</v>
      </c>
      <c r="B55" s="19">
        <v>4.9413333262782544</v>
      </c>
      <c r="C55" s="20">
        <v>429.19358499999998</v>
      </c>
      <c r="D55" s="20">
        <v>415.08919900000001</v>
      </c>
      <c r="E55" s="20">
        <v>741.34986300000003</v>
      </c>
      <c r="F55" s="49">
        <f>IFERROR(SUM(C55:E55),IF(Data!$B$2="",0,"-"))</f>
        <v>1585.6326469999999</v>
      </c>
      <c r="G55" s="50">
        <f>IFERROR(F55-Annex!$B$10,IF(Data!$B$2="",0,"-"))</f>
        <v>279.474647</v>
      </c>
      <c r="H55" s="50">
        <f>IFERROR(-15215*(G55-INDEX(G:G,IFERROR(MATCH($B55-Annex!$B$11/60,$B:$B),2)))/(60*($B55-INDEX($B:$B,IFERROR(MATCH($B55-Annex!$B$11/60,$B:$B),2)))),IF(Data!$B$2="",0,"-"))</f>
        <v>357.17772165824408</v>
      </c>
      <c r="I55" s="50">
        <f>IFERROR(AVERAGE(INDEX(K:K,IFERROR(MATCH($B55-Annex!$B$4/60,$B:$B),2)):K55),IF(Data!$B$2="",0,"-"))</f>
        <v>6.187092925820358</v>
      </c>
      <c r="J55" s="50">
        <f>IFERROR(AVERAGE(INDEX(L:L,IFERROR(MATCH($B55-Annex!$B$4/60,$B:$B),2)):L55),IF(Data!$B$2="",0,"-"))</f>
        <v>0.63603972452320057</v>
      </c>
      <c r="K55" s="50">
        <f>IFERROR((5.670373*10^-8*(M55+273.15)^4+((Annex!$B$5+Annex!$B$6)*(M55-O55)+Annex!$B$7*(M55-INDEX(M:M,IFERROR(MATCH($B55-Annex!$B$9/60,$B:$B),2)))/(60*($B55-INDEX($B:$B,IFERROR(MATCH($B55-Annex!$B$9/60,$B:$B),2)))))/Annex!$B$8)/1000,IF(Data!$B$2="",0,"-"))</f>
        <v>6.9042322112619559</v>
      </c>
      <c r="L55" s="50">
        <f>IFERROR((5.670373*10^-8*(N55+273.15)^4+((Annex!$B$5+Annex!$B$6)*(N55-O55)+Annex!$B$7*(N55-INDEX(N:N,IFERROR(MATCH($B55-Annex!$B$9/60,$B:$B),2)))/(60*($B55-INDEX($B:$B,IFERROR(MATCH($B55-Annex!$B$9/60,$B:$B),2)))))/Annex!$B$8)/1000,IF(Data!$B$2="",0,"-"))</f>
        <v>0.67816316320457348</v>
      </c>
      <c r="M55" s="20">
        <v>107.532</v>
      </c>
      <c r="N55" s="20">
        <v>54.095999999999997</v>
      </c>
      <c r="O55" s="20">
        <v>87.001000000000005</v>
      </c>
      <c r="P55" s="50">
        <f>IFERROR(AVERAGE(INDEX(R:R,IFERROR(MATCH($B55-Annex!$B$4/60,$B:$B),2)):R55),IF(Data!$B$2="",0,"-"))</f>
        <v>0.33995872331187243</v>
      </c>
      <c r="Q55" s="50">
        <f>IFERROR(AVERAGE(INDEX(S:S,IFERROR(MATCH($B55-Annex!$B$4/60,$B:$B),2)):S55),IF(Data!$B$2="",0,"-"))</f>
        <v>3.2981412487478087E-2</v>
      </c>
      <c r="R55" s="50">
        <f>IFERROR((5.670373*10^-8*(T55+273.15)^4+((Annex!$B$5+Annex!$B$6)*(T55-V55)+Annex!$B$7*(T55-INDEX(T:T,IFERROR(MATCH($B55-Annex!$B$9/60,$B:$B),2)))/(60*($B55-INDEX($B:$B,IFERROR(MATCH($B55-Annex!$B$9/60,$B:$B),2)))))/Annex!$B$8)/1000,IF(Data!$B$2="",0,"-"))</f>
        <v>0.40184882394387184</v>
      </c>
      <c r="S55" s="50">
        <f>IFERROR((5.670373*10^-8*(U55+273.15)^4+((Annex!$B$5+Annex!$B$6)*(U55-V55)+Annex!$B$7*(U55-INDEX(U:U,IFERROR(MATCH($B55-Annex!$B$9/60,$B:$B),2)))/(60*($B55-INDEX($B:$B,IFERROR(MATCH($B55-Annex!$B$9/60,$B:$B),2)))))/Annex!$B$8)/1000,IF(Data!$B$2="",0,"-"))</f>
        <v>6.2734795204969662E-2</v>
      </c>
      <c r="T55" s="20">
        <v>36.158000000000001</v>
      </c>
      <c r="U55" s="20">
        <v>33.478999999999999</v>
      </c>
      <c r="V55" s="20">
        <v>54.095999999999997</v>
      </c>
      <c r="W55" s="20">
        <v>1009.987</v>
      </c>
      <c r="X55" s="20">
        <v>919.95500000000004</v>
      </c>
      <c r="Y55" s="20">
        <v>677.68</v>
      </c>
      <c r="Z55" s="20">
        <v>521.66700000000003</v>
      </c>
      <c r="AA55" s="20">
        <v>366.54399999999998</v>
      </c>
      <c r="AB55" s="20">
        <v>270.065</v>
      </c>
      <c r="AC55" s="20">
        <v>271.697</v>
      </c>
      <c r="AD55" s="20">
        <v>449.84300000000002</v>
      </c>
      <c r="AE55" s="20">
        <v>68.432000000000002</v>
      </c>
      <c r="AF55" s="20">
        <v>46.692999999999998</v>
      </c>
      <c r="AG55" s="20">
        <v>9.8999999999999993E+37</v>
      </c>
      <c r="AH55" s="20">
        <v>9.8999999999999993E+37</v>
      </c>
      <c r="AI55" s="20">
        <v>47.268000000000001</v>
      </c>
    </row>
    <row r="56" spans="1:35" x14ac:dyDescent="0.3">
      <c r="A56" s="5">
        <v>55</v>
      </c>
      <c r="B56" s="19">
        <v>5.0248333322815597</v>
      </c>
      <c r="C56" s="20">
        <v>429.015355</v>
      </c>
      <c r="D56" s="20">
        <v>415.08668299999999</v>
      </c>
      <c r="E56" s="20">
        <v>741.22862299999997</v>
      </c>
      <c r="F56" s="49">
        <f>IFERROR(SUM(C56:E56),IF(Data!$B$2="",0,"-"))</f>
        <v>1585.330661</v>
      </c>
      <c r="G56" s="50">
        <f>IFERROR(F56-Annex!$B$10,IF(Data!$B$2="",0,"-"))</f>
        <v>279.17266100000006</v>
      </c>
      <c r="H56" s="50">
        <f>IFERROR(-15215*(G56-INDEX(G:G,IFERROR(MATCH($B56-Annex!$B$11/60,$B:$B),2)))/(60*($B56-INDEX($B:$B,IFERROR(MATCH($B56-Annex!$B$11/60,$B:$B),2)))),IF(Data!$B$2="",0,"-"))</f>
        <v>447.73987142044996</v>
      </c>
      <c r="I56" s="50">
        <f>IFERROR(AVERAGE(INDEX(K:K,IFERROR(MATCH($B56-Annex!$B$4/60,$B:$B),2)):K56),IF(Data!$B$2="",0,"-"))</f>
        <v>6.4799884900896982</v>
      </c>
      <c r="J56" s="50">
        <f>IFERROR(AVERAGE(INDEX(L:L,IFERROR(MATCH($B56-Annex!$B$4/60,$B:$B),2)):L56),IF(Data!$B$2="",0,"-"))</f>
        <v>0.64857766446492759</v>
      </c>
      <c r="K56" s="50">
        <f>IFERROR((5.670373*10^-8*(M56+273.15)^4+((Annex!$B$5+Annex!$B$6)*(M56-O56)+Annex!$B$7*(M56-INDEX(M:M,IFERROR(MATCH($B56-Annex!$B$9/60,$B:$B),2)))/(60*($B56-INDEX($B:$B,IFERROR(MATCH($B56-Annex!$B$9/60,$B:$B),2)))))/Annex!$B$8)/1000,IF(Data!$B$2="",0,"-"))</f>
        <v>7.3470177893464825</v>
      </c>
      <c r="L56" s="50">
        <f>IFERROR((5.670373*10^-8*(N56+273.15)^4+((Annex!$B$5+Annex!$B$6)*(N56-O56)+Annex!$B$7*(N56-INDEX(N:N,IFERROR(MATCH($B56-Annex!$B$9/60,$B:$B),2)))/(60*($B56-INDEX($B:$B,IFERROR(MATCH($B56-Annex!$B$9/60,$B:$B),2)))))/Annex!$B$8)/1000,IF(Data!$B$2="",0,"-"))</f>
        <v>0.65625690407539927</v>
      </c>
      <c r="M56" s="20">
        <v>112.419</v>
      </c>
      <c r="N56" s="20">
        <v>56.02</v>
      </c>
      <c r="O56" s="20">
        <v>90.570999999999998</v>
      </c>
      <c r="P56" s="50">
        <f>IFERROR(AVERAGE(INDEX(R:R,IFERROR(MATCH($B56-Annex!$B$4/60,$B:$B),2)):R56),IF(Data!$B$2="",0,"-"))</f>
        <v>0.3538591697001584</v>
      </c>
      <c r="Q56" s="50">
        <f>IFERROR(AVERAGE(INDEX(S:S,IFERROR(MATCH($B56-Annex!$B$4/60,$B:$B),2)):S56),IF(Data!$B$2="",0,"-"))</f>
        <v>2.3212746743730365E-2</v>
      </c>
      <c r="R56" s="50">
        <f>IFERROR((5.670373*10^-8*(T56+273.15)^4+((Annex!$B$5+Annex!$B$6)*(T56-V56)+Annex!$B$7*(T56-INDEX(T:T,IFERROR(MATCH($B56-Annex!$B$9/60,$B:$B),2)))/(60*($B56-INDEX($B:$B,IFERROR(MATCH($B56-Annex!$B$9/60,$B:$B),2)))))/Annex!$B$8)/1000,IF(Data!$B$2="",0,"-"))</f>
        <v>0.34149899137738438</v>
      </c>
      <c r="S56" s="50">
        <f>IFERROR((5.670373*10^-8*(U56+273.15)^4+((Annex!$B$5+Annex!$B$6)*(U56-V56)+Annex!$B$7*(U56-INDEX(U:U,IFERROR(MATCH($B56-Annex!$B$9/60,$B:$B),2)))/(60*($B56-INDEX($B:$B,IFERROR(MATCH($B56-Annex!$B$9/60,$B:$B),2)))))/Annex!$B$8)/1000,IF(Data!$B$2="",0,"-"))</f>
        <v>-5.4655157237938741E-2</v>
      </c>
      <c r="T56" s="20">
        <v>37.164000000000001</v>
      </c>
      <c r="U56" s="20">
        <v>34.241999999999997</v>
      </c>
      <c r="V56" s="20">
        <v>57.82</v>
      </c>
      <c r="W56" s="20">
        <v>1008.302</v>
      </c>
      <c r="X56" s="20">
        <v>865.36500000000001</v>
      </c>
      <c r="Y56" s="20">
        <v>616.49599999999998</v>
      </c>
      <c r="Z56" s="20">
        <v>437.35500000000002</v>
      </c>
      <c r="AA56" s="20">
        <v>300.16300000000001</v>
      </c>
      <c r="AB56" s="20">
        <v>233.56200000000001</v>
      </c>
      <c r="AC56" s="20">
        <v>257.05700000000002</v>
      </c>
      <c r="AD56" s="20">
        <v>497.846</v>
      </c>
      <c r="AE56" s="20">
        <v>72.206999999999994</v>
      </c>
      <c r="AF56" s="20">
        <v>48.341999999999999</v>
      </c>
      <c r="AG56" s="20">
        <v>-4.0010000000000003</v>
      </c>
      <c r="AH56" s="20">
        <v>9.8999999999999993E+37</v>
      </c>
      <c r="AI56" s="20">
        <v>9.8999999999999993E+37</v>
      </c>
    </row>
    <row r="57" spans="1:35" x14ac:dyDescent="0.3">
      <c r="A57" s="5">
        <v>56</v>
      </c>
      <c r="B57" s="19">
        <v>5.1093333307653666</v>
      </c>
      <c r="C57" s="20">
        <v>428.980887</v>
      </c>
      <c r="D57" s="20">
        <v>415.03281900000002</v>
      </c>
      <c r="E57" s="20">
        <v>741.22777699999995</v>
      </c>
      <c r="F57" s="49">
        <f>IFERROR(SUM(C57:E57),IF(Data!$B$2="",0,"-"))</f>
        <v>1585.2414829999998</v>
      </c>
      <c r="G57" s="50">
        <f>IFERROR(F57-Annex!$B$10,IF(Data!$B$2="",0,"-"))</f>
        <v>279.08348299999989</v>
      </c>
      <c r="H57" s="50">
        <f>IFERROR(-15215*(G57-INDEX(G:G,IFERROR(MATCH($B57-Annex!$B$11/60,$B:$B),2)))/(60*($B57-INDEX($B:$B,IFERROR(MATCH($B57-Annex!$B$11/60,$B:$B),2)))),IF(Data!$B$2="",0,"-"))</f>
        <v>405.13896052520221</v>
      </c>
      <c r="I57" s="50">
        <f>IFERROR(AVERAGE(INDEX(K:K,IFERROR(MATCH($B57-Annex!$B$4/60,$B:$B),2)):K57),IF(Data!$B$2="",0,"-"))</f>
        <v>6.8335400053917663</v>
      </c>
      <c r="J57" s="50">
        <f>IFERROR(AVERAGE(INDEX(L:L,IFERROR(MATCH($B57-Annex!$B$4/60,$B:$B),2)):L57),IF(Data!$B$2="",0,"-"))</f>
        <v>0.69352802192050311</v>
      </c>
      <c r="K57" s="50">
        <f>IFERROR((5.670373*10^-8*(M57+273.15)^4+((Annex!$B$5+Annex!$B$6)*(M57-O57)+Annex!$B$7*(M57-INDEX(M:M,IFERROR(MATCH($B57-Annex!$B$9/60,$B:$B),2)))/(60*($B57-INDEX($B:$B,IFERROR(MATCH($B57-Annex!$B$9/60,$B:$B),2)))))/Annex!$B$8)/1000,IF(Data!$B$2="",0,"-"))</f>
        <v>8.0660343319654579</v>
      </c>
      <c r="L57" s="50">
        <f>IFERROR((5.670373*10^-8*(N57+273.15)^4+((Annex!$B$5+Annex!$B$6)*(N57-O57)+Annex!$B$7*(N57-INDEX(N:N,IFERROR(MATCH($B57-Annex!$B$9/60,$B:$B),2)))/(60*($B57-INDEX($B:$B,IFERROR(MATCH($B57-Annex!$B$9/60,$B:$B),2)))))/Annex!$B$8)/1000,IF(Data!$B$2="",0,"-"))</f>
        <v>0.87988480445037609</v>
      </c>
      <c r="M57" s="20">
        <v>117.852</v>
      </c>
      <c r="N57" s="20">
        <v>58.283000000000001</v>
      </c>
      <c r="O57" s="20">
        <v>93.572999999999993</v>
      </c>
      <c r="P57" s="50">
        <f>IFERROR(AVERAGE(INDEX(R:R,IFERROR(MATCH($B57-Annex!$B$4/60,$B:$B),2)):R57),IF(Data!$B$2="",0,"-"))</f>
        <v>0.35782867631955678</v>
      </c>
      <c r="Q57" s="50">
        <f>IFERROR(AVERAGE(INDEX(S:S,IFERROR(MATCH($B57-Annex!$B$4/60,$B:$B),2)):S57),IF(Data!$B$2="",0,"-"))</f>
        <v>2.9302154980479322E-3</v>
      </c>
      <c r="R57" s="50">
        <f>IFERROR((5.670373*10^-8*(T57+273.15)^4+((Annex!$B$5+Annex!$B$6)*(T57-V57)+Annex!$B$7*(T57-INDEX(T:T,IFERROR(MATCH($B57-Annex!$B$9/60,$B:$B),2)))/(60*($B57-INDEX($B:$B,IFERROR(MATCH($B57-Annex!$B$9/60,$B:$B),2)))))/Annex!$B$8)/1000,IF(Data!$B$2="",0,"-"))</f>
        <v>0.28993736037937284</v>
      </c>
      <c r="S57" s="50">
        <f>IFERROR((5.670373*10^-8*(U57+273.15)^4+((Annex!$B$5+Annex!$B$6)*(U57-V57)+Annex!$B$7*(U57-INDEX(U:U,IFERROR(MATCH($B57-Annex!$B$9/60,$B:$B),2)))/(60*($B57-INDEX($B:$B,IFERROR(MATCH($B57-Annex!$B$9/60,$B:$B),2)))))/Annex!$B$8)/1000,IF(Data!$B$2="",0,"-"))</f>
        <v>-0.11996145071105184</v>
      </c>
      <c r="T57" s="20">
        <v>38.279000000000003</v>
      </c>
      <c r="U57" s="20">
        <v>35.186999999999998</v>
      </c>
      <c r="V57" s="20">
        <v>62.246000000000002</v>
      </c>
      <c r="W57" s="20">
        <v>1001.202</v>
      </c>
      <c r="X57" s="20">
        <v>963.41399999999999</v>
      </c>
      <c r="Y57" s="20">
        <v>701.101</v>
      </c>
      <c r="Z57" s="20">
        <v>504.47</v>
      </c>
      <c r="AA57" s="20">
        <v>375.39499999999998</v>
      </c>
      <c r="AB57" s="20">
        <v>303.185</v>
      </c>
      <c r="AC57" s="20">
        <v>286.00200000000001</v>
      </c>
      <c r="AD57" s="20">
        <v>546.67499999999995</v>
      </c>
      <c r="AE57" s="20">
        <v>76.228999999999999</v>
      </c>
      <c r="AF57" s="20">
        <v>50.551000000000002</v>
      </c>
      <c r="AG57" s="20">
        <v>45.866</v>
      </c>
      <c r="AH57" s="20">
        <v>9.8999999999999993E+37</v>
      </c>
      <c r="AI57" s="20">
        <v>-152.494</v>
      </c>
    </row>
    <row r="58" spans="1:35" x14ac:dyDescent="0.3">
      <c r="A58" s="5">
        <v>57</v>
      </c>
      <c r="B58" s="19">
        <v>5.2043333288747817</v>
      </c>
      <c r="C58" s="20">
        <v>428.86150700000002</v>
      </c>
      <c r="D58" s="20">
        <v>414.939413</v>
      </c>
      <c r="E58" s="20">
        <v>741.15115600000001</v>
      </c>
      <c r="F58" s="49">
        <f>IFERROR(SUM(C58:E58),IF(Data!$B$2="",0,"-"))</f>
        <v>1584.952076</v>
      </c>
      <c r="G58" s="50">
        <f>IFERROR(F58-Annex!$B$10,IF(Data!$B$2="",0,"-"))</f>
        <v>278.79407600000013</v>
      </c>
      <c r="H58" s="50">
        <f>IFERROR(-15215*(G58-INDEX(G:G,IFERROR(MATCH($B58-Annex!$B$11/60,$B:$B),2)))/(60*($B58-INDEX($B:$B,IFERROR(MATCH($B58-Annex!$B$11/60,$B:$B),2)))),IF(Data!$B$2="",0,"-"))</f>
        <v>445.92928030429357</v>
      </c>
      <c r="I58" s="50">
        <f>IFERROR(AVERAGE(INDEX(K:K,IFERROR(MATCH($B58-Annex!$B$4/60,$B:$B),2)):K58),IF(Data!$B$2="",0,"-"))</f>
        <v>7.2333931272049279</v>
      </c>
      <c r="J58" s="50">
        <f>IFERROR(AVERAGE(INDEX(L:L,IFERROR(MATCH($B58-Annex!$B$4/60,$B:$B),2)):L58),IF(Data!$B$2="",0,"-"))</f>
        <v>0.74570899526169154</v>
      </c>
      <c r="K58" s="50">
        <f>IFERROR((5.670373*10^-8*(M58+273.15)^4+((Annex!$B$5+Annex!$B$6)*(M58-O58)+Annex!$B$7*(M58-INDEX(M:M,IFERROR(MATCH($B58-Annex!$B$9/60,$B:$B),2)))/(60*($B58-INDEX($B:$B,IFERROR(MATCH($B58-Annex!$B$9/60,$B:$B),2)))))/Annex!$B$8)/1000,IF(Data!$B$2="",0,"-"))</f>
        <v>8.7678669664689579</v>
      </c>
      <c r="L58" s="50">
        <f>IFERROR((5.670373*10^-8*(N58+273.15)^4+((Annex!$B$5+Annex!$B$6)*(N58-O58)+Annex!$B$7*(N58-INDEX(N:N,IFERROR(MATCH($B58-Annex!$B$9/60,$B:$B),2)))/(60*($B58-INDEX($B:$B,IFERROR(MATCH($B58-Annex!$B$9/60,$B:$B),2)))))/Annex!$B$8)/1000,IF(Data!$B$2="",0,"-"))</f>
        <v>1.0006779194468176</v>
      </c>
      <c r="M58" s="20">
        <v>124.459</v>
      </c>
      <c r="N58" s="20">
        <v>60.917000000000002</v>
      </c>
      <c r="O58" s="20">
        <v>98.12</v>
      </c>
      <c r="P58" s="50">
        <f>IFERROR(AVERAGE(INDEX(R:R,IFERROR(MATCH($B58-Annex!$B$4/60,$B:$B),2)):R58),IF(Data!$B$2="",0,"-"))</f>
        <v>0.31852495869312569</v>
      </c>
      <c r="Q58" s="50">
        <f>IFERROR(AVERAGE(INDEX(S:S,IFERROR(MATCH($B58-Annex!$B$4/60,$B:$B),2)):S58),IF(Data!$B$2="",0,"-"))</f>
        <v>-6.1329848694314203E-2</v>
      </c>
      <c r="R58" s="50">
        <f>IFERROR((5.670373*10^-8*(T58+273.15)^4+((Annex!$B$5+Annex!$B$6)*(T58-V58)+Annex!$B$7*(T58-INDEX(T:T,IFERROR(MATCH($B58-Annex!$B$9/60,$B:$B),2)))/(60*($B58-INDEX($B:$B,IFERROR(MATCH($B58-Annex!$B$9/60,$B:$B),2)))))/Annex!$B$8)/1000,IF(Data!$B$2="",0,"-"))</f>
        <v>5.1069815898761931E-2</v>
      </c>
      <c r="S58" s="50">
        <f>IFERROR((5.670373*10^-8*(U58+273.15)^4+((Annex!$B$5+Annex!$B$6)*(U58-V58)+Annex!$B$7*(U58-INDEX(U:U,IFERROR(MATCH($B58-Annex!$B$9/60,$B:$B),2)))/(60*($B58-INDEX($B:$B,IFERROR(MATCH($B58-Annex!$B$9/60,$B:$B),2)))))/Annex!$B$8)/1000,IF(Data!$B$2="",0,"-"))</f>
        <v>-0.41457988035931292</v>
      </c>
      <c r="T58" s="20">
        <v>39.680999999999997</v>
      </c>
      <c r="U58" s="20">
        <v>36.247999999999998</v>
      </c>
      <c r="V58" s="20">
        <v>70.239999999999995</v>
      </c>
      <c r="W58" s="20">
        <v>1036.701</v>
      </c>
      <c r="X58" s="20">
        <v>913.78399999999999</v>
      </c>
      <c r="Y58" s="20">
        <v>685.81700000000001</v>
      </c>
      <c r="Z58" s="20">
        <v>503.03500000000003</v>
      </c>
      <c r="AA58" s="20">
        <v>354.32400000000001</v>
      </c>
      <c r="AB58" s="20">
        <v>289.983</v>
      </c>
      <c r="AC58" s="20">
        <v>282.41300000000001</v>
      </c>
      <c r="AD58" s="20">
        <v>551.96400000000006</v>
      </c>
      <c r="AE58" s="20">
        <v>80.302000000000007</v>
      </c>
      <c r="AF58" s="20">
        <v>52.618000000000002</v>
      </c>
      <c r="AG58" s="20">
        <v>-12.721</v>
      </c>
      <c r="AH58" s="20">
        <v>9.8999999999999993E+37</v>
      </c>
      <c r="AI58" s="20">
        <v>79.823999999999998</v>
      </c>
    </row>
    <row r="59" spans="1:35" x14ac:dyDescent="0.3">
      <c r="A59" s="5">
        <v>58</v>
      </c>
      <c r="B59" s="19">
        <v>5.2944999968167394</v>
      </c>
      <c r="C59" s="20">
        <v>428.830397</v>
      </c>
      <c r="D59" s="20">
        <v>414.939413</v>
      </c>
      <c r="E59" s="20">
        <v>740.93813899999998</v>
      </c>
      <c r="F59" s="49">
        <f>IFERROR(SUM(C59:E59),IF(Data!$B$2="",0,"-"))</f>
        <v>1584.7079490000001</v>
      </c>
      <c r="G59" s="50">
        <f>IFERROR(F59-Annex!$B$10,IF(Data!$B$2="",0,"-"))</f>
        <v>278.5499490000002</v>
      </c>
      <c r="H59" s="50">
        <f>IFERROR(-15215*(G59-INDEX(G:G,IFERROR(MATCH($B59-Annex!$B$11/60,$B:$B),2)))/(60*($B59-INDEX($B:$B,IFERROR(MATCH($B59-Annex!$B$11/60,$B:$B),2)))),IF(Data!$B$2="",0,"-"))</f>
        <v>456.73517673292582</v>
      </c>
      <c r="I59" s="50">
        <f>IFERROR(AVERAGE(INDEX(K:K,IFERROR(MATCH($B59-Annex!$B$4/60,$B:$B),2)):K59),IF(Data!$B$2="",0,"-"))</f>
        <v>7.674683937279501</v>
      </c>
      <c r="J59" s="50">
        <f>IFERROR(AVERAGE(INDEX(L:L,IFERROR(MATCH($B59-Annex!$B$4/60,$B:$B),2)):L59),IF(Data!$B$2="",0,"-"))</f>
        <v>0.81347672496370904</v>
      </c>
      <c r="K59" s="50">
        <f>IFERROR((5.670373*10^-8*(M59+273.15)^4+((Annex!$B$5+Annex!$B$6)*(M59-O59)+Annex!$B$7*(M59-INDEX(M:M,IFERROR(MATCH($B59-Annex!$B$9/60,$B:$B),2)))/(60*($B59-INDEX($B:$B,IFERROR(MATCH($B59-Annex!$B$9/60,$B:$B),2)))))/Annex!$B$8)/1000,IF(Data!$B$2="",0,"-"))</f>
        <v>9.4089453938490095</v>
      </c>
      <c r="L59" s="50">
        <f>IFERROR((5.670373*10^-8*(N59+273.15)^4+((Annex!$B$5+Annex!$B$6)*(N59-O59)+Annex!$B$7*(N59-INDEX(N:N,IFERROR(MATCH($B59-Annex!$B$9/60,$B:$B),2)))/(60*($B59-INDEX($B:$B,IFERROR(MATCH($B59-Annex!$B$9/60,$B:$B),2)))))/Annex!$B$8)/1000,IF(Data!$B$2="",0,"-"))</f>
        <v>1.1411904382409856</v>
      </c>
      <c r="M59" s="20">
        <v>131.41</v>
      </c>
      <c r="N59" s="20">
        <v>64.028999999999996</v>
      </c>
      <c r="O59" s="20">
        <v>105.042</v>
      </c>
      <c r="P59" s="50">
        <f>IFERROR(AVERAGE(INDEX(R:R,IFERROR(MATCH($B59-Annex!$B$4/60,$B:$B),2)):R59),IF(Data!$B$2="",0,"-"))</f>
        <v>0.25927290207889164</v>
      </c>
      <c r="Q59" s="50">
        <f>IFERROR(AVERAGE(INDEX(S:S,IFERROR(MATCH($B59-Annex!$B$4/60,$B:$B),2)):S59),IF(Data!$B$2="",0,"-"))</f>
        <v>-0.15996992587845263</v>
      </c>
      <c r="R59" s="50">
        <f>IFERROR((5.670373*10^-8*(T59+273.15)^4+((Annex!$B$5+Annex!$B$6)*(T59-V59)+Annex!$B$7*(T59-INDEX(T:T,IFERROR(MATCH($B59-Annex!$B$9/60,$B:$B),2)))/(60*($B59-INDEX($B:$B,IFERROR(MATCH($B59-Annex!$B$9/60,$B:$B),2)))))/Annex!$B$8)/1000,IF(Data!$B$2="",0,"-"))</f>
        <v>-4.4839718255626396E-2</v>
      </c>
      <c r="S59" s="50">
        <f>IFERROR((5.670373*10^-8*(U59+273.15)^4+((Annex!$B$5+Annex!$B$6)*(U59-V59)+Annex!$B$7*(U59-INDEX(U:U,IFERROR(MATCH($B59-Annex!$B$9/60,$B:$B),2)))/(60*($B59-INDEX($B:$B,IFERROR(MATCH($B59-Annex!$B$9/60,$B:$B),2)))))/Annex!$B$8)/1000,IF(Data!$B$2="",0,"-"))</f>
        <v>-0.64513949641496027</v>
      </c>
      <c r="T59" s="20">
        <v>41.148000000000003</v>
      </c>
      <c r="U59" s="20">
        <v>37.299999999999997</v>
      </c>
      <c r="V59" s="20">
        <v>75.884</v>
      </c>
      <c r="W59" s="20">
        <v>1037.5129999999999</v>
      </c>
      <c r="X59" s="20">
        <v>975.08199999999999</v>
      </c>
      <c r="Y59" s="20">
        <v>723.58199999999999</v>
      </c>
      <c r="Z59" s="20">
        <v>576.36900000000003</v>
      </c>
      <c r="AA59" s="20">
        <v>394.05599999999998</v>
      </c>
      <c r="AB59" s="20">
        <v>302.875</v>
      </c>
      <c r="AC59" s="20">
        <v>271.11500000000001</v>
      </c>
      <c r="AD59" s="20">
        <v>562.88199999999995</v>
      </c>
      <c r="AE59" s="20">
        <v>83.748000000000005</v>
      </c>
      <c r="AF59" s="20">
        <v>54.338000000000001</v>
      </c>
      <c r="AG59" s="20">
        <v>63.887</v>
      </c>
      <c r="AH59" s="20">
        <v>9.8999999999999993E+37</v>
      </c>
      <c r="AI59" s="20">
        <v>24.54</v>
      </c>
    </row>
    <row r="60" spans="1:35" x14ac:dyDescent="0.3">
      <c r="A60" s="5">
        <v>59</v>
      </c>
      <c r="B60" s="19">
        <v>5.3889999934472144</v>
      </c>
      <c r="C60" s="20">
        <v>428.76818800000001</v>
      </c>
      <c r="D60" s="20">
        <v>414.85526599999997</v>
      </c>
      <c r="E60" s="20">
        <v>740.92887499999995</v>
      </c>
      <c r="F60" s="49">
        <f>IFERROR(SUM(C60:E60),IF(Data!$B$2="",0,"-"))</f>
        <v>1584.5523290000001</v>
      </c>
      <c r="G60" s="50">
        <f>IFERROR(F60-Annex!$B$10,IF(Data!$B$2="",0,"-"))</f>
        <v>278.3943290000002</v>
      </c>
      <c r="H60" s="50">
        <f>IFERROR(-15215*(G60-INDEX(G:G,IFERROR(MATCH($B60-Annex!$B$11/60,$B:$B),2)))/(60*($B60-INDEX($B:$B,IFERROR(MATCH($B60-Annex!$B$11/60,$B:$B),2)))),IF(Data!$B$2="",0,"-"))</f>
        <v>442.73872130735407</v>
      </c>
      <c r="I60" s="50">
        <f>IFERROR(AVERAGE(INDEX(K:K,IFERROR(MATCH($B60-Annex!$B$4/60,$B:$B),2)):K60),IF(Data!$B$2="",0,"-"))</f>
        <v>8.2053168498805835</v>
      </c>
      <c r="J60" s="50">
        <f>IFERROR(AVERAGE(INDEX(L:L,IFERROR(MATCH($B60-Annex!$B$4/60,$B:$B),2)):L60),IF(Data!$B$2="",0,"-"))</f>
        <v>0.94713362105070986</v>
      </c>
      <c r="K60" s="50">
        <f>IFERROR((5.670373*10^-8*(M60+273.15)^4+((Annex!$B$5+Annex!$B$6)*(M60-O60)+Annex!$B$7*(M60-INDEX(M:M,IFERROR(MATCH($B60-Annex!$B$9/60,$B:$B),2)))/(60*($B60-INDEX($B:$B,IFERROR(MATCH($B60-Annex!$B$9/60,$B:$B),2)))))/Annex!$B$8)/1000,IF(Data!$B$2="",0,"-"))</f>
        <v>10.236290476099757</v>
      </c>
      <c r="L60" s="50">
        <f>IFERROR((5.670373*10^-8*(N60+273.15)^4+((Annex!$B$5+Annex!$B$6)*(N60-O60)+Annex!$B$7*(N60-INDEX(N:N,IFERROR(MATCH($B60-Annex!$B$9/60,$B:$B),2)))/(60*($B60-INDEX($B:$B,IFERROR(MATCH($B60-Annex!$B$9/60,$B:$B),2)))))/Annex!$B$8)/1000,IF(Data!$B$2="",0,"-"))</f>
        <v>1.5557861431391902</v>
      </c>
      <c r="M60" s="20">
        <v>138.87299999999999</v>
      </c>
      <c r="N60" s="20">
        <v>67.343000000000004</v>
      </c>
      <c r="O60" s="20">
        <v>107.364</v>
      </c>
      <c r="P60" s="50">
        <f>IFERROR(AVERAGE(INDEX(R:R,IFERROR(MATCH($B60-Annex!$B$4/60,$B:$B),2)):R60),IF(Data!$B$2="",0,"-"))</f>
        <v>0.24018484137543503</v>
      </c>
      <c r="Q60" s="50">
        <f>IFERROR(AVERAGE(INDEX(S:S,IFERROR(MATCH($B60-Annex!$B$4/60,$B:$B),2)):S60),IF(Data!$B$2="",0,"-"))</f>
        <v>-0.2173140337386251</v>
      </c>
      <c r="R60" s="50">
        <f>IFERROR((5.670373*10^-8*(T60+273.15)^4+((Annex!$B$5+Annex!$B$6)*(T60-V60)+Annex!$B$7*(T60-INDEX(T:T,IFERROR(MATCH($B60-Annex!$B$9/60,$B:$B),2)))/(60*($B60-INDEX($B:$B,IFERROR(MATCH($B60-Annex!$B$9/60,$B:$B),2)))))/Annex!$B$8)/1000,IF(Data!$B$2="",0,"-"))</f>
        <v>0.24395097363050769</v>
      </c>
      <c r="S60" s="50">
        <f>IFERROR((5.670373*10^-8*(U60+273.15)^4+((Annex!$B$5+Annex!$B$6)*(U60-V60)+Annex!$B$7*(U60-INDEX(U:U,IFERROR(MATCH($B60-Annex!$B$9/60,$B:$B),2)))/(60*($B60-INDEX($B:$B,IFERROR(MATCH($B60-Annex!$B$9/60,$B:$B),2)))))/Annex!$B$8)/1000,IF(Data!$B$2="",0,"-"))</f>
        <v>-0.38891448214644775</v>
      </c>
      <c r="T60" s="20">
        <v>42.73</v>
      </c>
      <c r="U60" s="20">
        <v>38.523000000000003</v>
      </c>
      <c r="V60" s="20">
        <v>74.113</v>
      </c>
      <c r="W60" s="20">
        <v>1044.9359999999999</v>
      </c>
      <c r="X60" s="20">
        <v>848.79600000000005</v>
      </c>
      <c r="Y60" s="20">
        <v>602.24900000000002</v>
      </c>
      <c r="Z60" s="20">
        <v>452.887</v>
      </c>
      <c r="AA60" s="20">
        <v>339.30799999999999</v>
      </c>
      <c r="AB60" s="20">
        <v>262.93</v>
      </c>
      <c r="AC60" s="20">
        <v>278.74099999999999</v>
      </c>
      <c r="AD60" s="20">
        <v>573.46400000000006</v>
      </c>
      <c r="AE60" s="20">
        <v>86.194000000000003</v>
      </c>
      <c r="AF60" s="20">
        <v>55.762999999999998</v>
      </c>
      <c r="AG60" s="20">
        <v>-79.268000000000001</v>
      </c>
      <c r="AH60" s="20">
        <v>-122.828</v>
      </c>
      <c r="AI60" s="20">
        <v>9.8999999999999993E+37</v>
      </c>
    </row>
    <row r="61" spans="1:35" x14ac:dyDescent="0.3">
      <c r="A61" s="5">
        <v>60</v>
      </c>
      <c r="B61" s="19">
        <v>5.4833333264105022</v>
      </c>
      <c r="C61" s="20">
        <v>428.73623400000002</v>
      </c>
      <c r="D61" s="20">
        <v>414.71978100000001</v>
      </c>
      <c r="E61" s="20">
        <v>740.846363</v>
      </c>
      <c r="F61" s="49">
        <f>IFERROR(SUM(C61:E61),IF(Data!$B$2="",0,"-"))</f>
        <v>1584.3023779999999</v>
      </c>
      <c r="G61" s="50">
        <f>IFERROR(F61-Annex!$B$10,IF(Data!$B$2="",0,"-"))</f>
        <v>278.14437799999996</v>
      </c>
      <c r="H61" s="50">
        <f>IFERROR(-15215*(G61-INDEX(G:G,IFERROR(MATCH($B61-Annex!$B$11/60,$B:$B),2)))/(60*($B61-INDEX($B:$B,IFERROR(MATCH($B61-Annex!$B$11/60,$B:$B),2)))),IF(Data!$B$2="",0,"-"))</f>
        <v>527.31835423576979</v>
      </c>
      <c r="I61" s="50">
        <f>IFERROR(AVERAGE(INDEX(K:K,IFERROR(MATCH($B61-Annex!$B$4/60,$B:$B),2)):K61),IF(Data!$B$2="",0,"-"))</f>
        <v>8.7213406569684562</v>
      </c>
      <c r="J61" s="50">
        <f>IFERROR(AVERAGE(INDEX(L:L,IFERROR(MATCH($B61-Annex!$B$4/60,$B:$B),2)):L61),IF(Data!$B$2="",0,"-"))</f>
        <v>1.045166607285742</v>
      </c>
      <c r="K61" s="50">
        <f>IFERROR((5.670373*10^-8*(M61+273.15)^4+((Annex!$B$5+Annex!$B$6)*(M61-O61)+Annex!$B$7*(M61-INDEX(M:M,IFERROR(MATCH($B61-Annex!$B$9/60,$B:$B),2)))/(60*($B61-INDEX($B:$B,IFERROR(MATCH($B61-Annex!$B$9/60,$B:$B),2)))))/Annex!$B$8)/1000,IF(Data!$B$2="",0,"-"))</f>
        <v>10.318997429787572</v>
      </c>
      <c r="L61" s="50">
        <f>IFERROR((5.670373*10^-8*(N61+273.15)^4+((Annex!$B$5+Annex!$B$6)*(N61-O61)+Annex!$B$7*(N61-INDEX(N:N,IFERROR(MATCH($B61-Annex!$B$9/60,$B:$B),2)))/(60*($B61-INDEX($B:$B,IFERROR(MATCH($B61-Annex!$B$9/60,$B:$B),2)))))/Annex!$B$8)/1000,IF(Data!$B$2="",0,"-"))</f>
        <v>1.4042068784428512</v>
      </c>
      <c r="M61" s="20">
        <v>145.90600000000001</v>
      </c>
      <c r="N61" s="20">
        <v>70.506</v>
      </c>
      <c r="O61" s="20">
        <v>112.958</v>
      </c>
      <c r="P61" s="50">
        <f>IFERROR(AVERAGE(INDEX(R:R,IFERROR(MATCH($B61-Annex!$B$4/60,$B:$B),2)):R61),IF(Data!$B$2="",0,"-"))</f>
        <v>0.21942173483942323</v>
      </c>
      <c r="Q61" s="50">
        <f>IFERROR(AVERAGE(INDEX(S:S,IFERROR(MATCH($B61-Annex!$B$4/60,$B:$B),2)):S61),IF(Data!$B$2="",0,"-"))</f>
        <v>-0.28391409336302281</v>
      </c>
      <c r="R61" s="50">
        <f>IFERROR((5.670373*10^-8*(T61+273.15)^4+((Annex!$B$5+Annex!$B$6)*(T61-V61)+Annex!$B$7*(T61-INDEX(T:T,IFERROR(MATCH($B61-Annex!$B$9/60,$B:$B),2)))/(60*($B61-INDEX($B:$B,IFERROR(MATCH($B61-Annex!$B$9/60,$B:$B),2)))))/Annex!$B$8)/1000,IF(Data!$B$2="",0,"-"))</f>
        <v>0.25248589690169032</v>
      </c>
      <c r="S61" s="50">
        <f>IFERROR((5.670373*10^-8*(U61+273.15)^4+((Annex!$B$5+Annex!$B$6)*(U61-V61)+Annex!$B$7*(U61-INDEX(U:U,IFERROR(MATCH($B61-Annex!$B$9/60,$B:$B),2)))/(60*($B61-INDEX($B:$B,IFERROR(MATCH($B61-Annex!$B$9/60,$B:$B),2)))))/Annex!$B$8)/1000,IF(Data!$B$2="",0,"-"))</f>
        <v>-0.42688298187641749</v>
      </c>
      <c r="T61" s="20">
        <v>44.338000000000001</v>
      </c>
      <c r="U61" s="20">
        <v>39.662999999999997</v>
      </c>
      <c r="V61" s="20">
        <v>76.37</v>
      </c>
      <c r="W61" s="20">
        <v>1024.6869999999999</v>
      </c>
      <c r="X61" s="20">
        <v>890.03499999999997</v>
      </c>
      <c r="Y61" s="20">
        <v>614.08299999999997</v>
      </c>
      <c r="Z61" s="20">
        <v>430.34300000000002</v>
      </c>
      <c r="AA61" s="20">
        <v>334.59300000000002</v>
      </c>
      <c r="AB61" s="20">
        <v>253.97200000000001</v>
      </c>
      <c r="AC61" s="20">
        <v>285.14499999999998</v>
      </c>
      <c r="AD61" s="20">
        <v>592.07299999999998</v>
      </c>
      <c r="AE61" s="20">
        <v>88.918999999999997</v>
      </c>
      <c r="AF61" s="20">
        <v>57.036000000000001</v>
      </c>
      <c r="AG61" s="20">
        <v>22.600999999999999</v>
      </c>
      <c r="AH61" s="20">
        <v>9.8999999999999993E+37</v>
      </c>
      <c r="AI61" s="20">
        <v>-157.459</v>
      </c>
    </row>
    <row r="62" spans="1:35" x14ac:dyDescent="0.3">
      <c r="A62" s="5">
        <v>61</v>
      </c>
      <c r="B62" s="19">
        <v>5.5774999957066029</v>
      </c>
      <c r="C62" s="20">
        <v>428.65216600000002</v>
      </c>
      <c r="D62" s="20">
        <v>414.65666800000002</v>
      </c>
      <c r="E62" s="20">
        <v>740.82026199999996</v>
      </c>
      <c r="F62" s="49">
        <f>IFERROR(SUM(C62:E62),IF(Data!$B$2="",0,"-"))</f>
        <v>1584.1290960000001</v>
      </c>
      <c r="G62" s="50">
        <f>IFERROR(F62-Annex!$B$10,IF(Data!$B$2="",0,"-"))</f>
        <v>277.97109600000022</v>
      </c>
      <c r="H62" s="50">
        <f>IFERROR(-15215*(G62-INDEX(G:G,IFERROR(MATCH($B62-Annex!$B$11/60,$B:$B),2)))/(60*($B62-INDEX($B:$B,IFERROR(MATCH($B62-Annex!$B$11/60,$B:$B),2)))),IF(Data!$B$2="",0,"-"))</f>
        <v>525.36218618513453</v>
      </c>
      <c r="I62" s="50">
        <f>IFERROR(AVERAGE(INDEX(K:K,IFERROR(MATCH($B62-Annex!$B$4/60,$B:$B),2)):K62),IF(Data!$B$2="",0,"-"))</f>
        <v>9.2425229930463022</v>
      </c>
      <c r="J62" s="50">
        <f>IFERROR(AVERAGE(INDEX(L:L,IFERROR(MATCH($B62-Annex!$B$4/60,$B:$B),2)):L62),IF(Data!$B$2="",0,"-"))</f>
        <v>1.1677390667187739</v>
      </c>
      <c r="K62" s="50">
        <f>IFERROR((5.670373*10^-8*(M62+273.15)^4+((Annex!$B$5+Annex!$B$6)*(M62-O62)+Annex!$B$7*(M62-INDEX(M:M,IFERROR(MATCH($B62-Annex!$B$9/60,$B:$B),2)))/(60*($B62-INDEX($B:$B,IFERROR(MATCH($B62-Annex!$B$9/60,$B:$B),2)))))/Annex!$B$8)/1000,IF(Data!$B$2="",0,"-"))</f>
        <v>10.552508563806862</v>
      </c>
      <c r="L62" s="50">
        <f>IFERROR((5.670373*10^-8*(N62+273.15)^4+((Annex!$B$5+Annex!$B$6)*(N62-O62)+Annex!$B$7*(N62-INDEX(N:N,IFERROR(MATCH($B62-Annex!$B$9/60,$B:$B),2)))/(60*($B62-INDEX($B:$B,IFERROR(MATCH($B62-Annex!$B$9/60,$B:$B),2)))))/Annex!$B$8)/1000,IF(Data!$B$2="",0,"-"))</f>
        <v>1.5361703792357981</v>
      </c>
      <c r="M62" s="20">
        <v>152.63499999999999</v>
      </c>
      <c r="N62" s="20">
        <v>73.519000000000005</v>
      </c>
      <c r="O62" s="20">
        <v>111.735</v>
      </c>
      <c r="P62" s="50">
        <f>IFERROR(AVERAGE(INDEX(R:R,IFERROR(MATCH($B62-Annex!$B$4/60,$B:$B),2)):R62),IF(Data!$B$2="",0,"-"))</f>
        <v>0.19602818546356623</v>
      </c>
      <c r="Q62" s="50">
        <f>IFERROR(AVERAGE(INDEX(S:S,IFERROR(MATCH($B62-Annex!$B$4/60,$B:$B),2)):S62),IF(Data!$B$2="",0,"-"))</f>
        <v>-0.3674677200105419</v>
      </c>
      <c r="R62" s="50">
        <f>IFERROR((5.670373*10^-8*(T62+273.15)^4+((Annex!$B$5+Annex!$B$6)*(T62-V62)+Annex!$B$7*(T62-INDEX(T:T,IFERROR(MATCH($B62-Annex!$B$9/60,$B:$B),2)))/(60*($B62-INDEX($B:$B,IFERROR(MATCH($B62-Annex!$B$9/60,$B:$B),2)))))/Annex!$B$8)/1000,IF(Data!$B$2="",0,"-"))</f>
        <v>0.23809397831287304</v>
      </c>
      <c r="S62" s="50">
        <f>IFERROR((5.670373*10^-8*(U62+273.15)^4+((Annex!$B$5+Annex!$B$6)*(U62-V62)+Annex!$B$7*(U62-INDEX(U:U,IFERROR(MATCH($B62-Annex!$B$9/60,$B:$B),2)))/(60*($B62-INDEX($B:$B,IFERROR(MATCH($B62-Annex!$B$9/60,$B:$B),2)))))/Annex!$B$8)/1000,IF(Data!$B$2="",0,"-"))</f>
        <v>-0.52214059132766444</v>
      </c>
      <c r="T62" s="20">
        <v>45.92</v>
      </c>
      <c r="U62" s="20">
        <v>40.777999999999999</v>
      </c>
      <c r="V62" s="20">
        <v>78.459999999999994</v>
      </c>
      <c r="W62" s="20">
        <v>997.8</v>
      </c>
      <c r="X62" s="20">
        <v>818.41499999999996</v>
      </c>
      <c r="Y62" s="20">
        <v>553.952</v>
      </c>
      <c r="Z62" s="20">
        <v>415.32</v>
      </c>
      <c r="AA62" s="20">
        <v>325.33</v>
      </c>
      <c r="AB62" s="20">
        <v>256.75099999999998</v>
      </c>
      <c r="AC62" s="20">
        <v>288.26900000000001</v>
      </c>
      <c r="AD62" s="20">
        <v>565.34400000000005</v>
      </c>
      <c r="AE62" s="20">
        <v>90.944000000000003</v>
      </c>
      <c r="AF62" s="20">
        <v>58.015999999999998</v>
      </c>
      <c r="AG62" s="20">
        <v>9.8999999999999993E+37</v>
      </c>
      <c r="AH62" s="20">
        <v>-153.249</v>
      </c>
      <c r="AI62" s="20">
        <v>-166.292</v>
      </c>
    </row>
    <row r="63" spans="1:35" x14ac:dyDescent="0.3">
      <c r="A63" s="5">
        <v>62</v>
      </c>
      <c r="B63" s="19">
        <v>5.6759999936912209</v>
      </c>
      <c r="C63" s="20">
        <v>428.58826800000003</v>
      </c>
      <c r="D63" s="20">
        <v>414.649089</v>
      </c>
      <c r="E63" s="20">
        <v>740.570198</v>
      </c>
      <c r="F63" s="49">
        <f>IFERROR(SUM(C63:E63),IF(Data!$B$2="",0,"-"))</f>
        <v>1583.8075549999999</v>
      </c>
      <c r="G63" s="50">
        <f>IFERROR(F63-Annex!$B$10,IF(Data!$B$2="",0,"-"))</f>
        <v>277.64955499999996</v>
      </c>
      <c r="H63" s="50">
        <f>IFERROR(-15215*(G63-INDEX(G:G,IFERROR(MATCH($B63-Annex!$B$11/60,$B:$B),2)))/(60*($B63-INDEX($B:$B,IFERROR(MATCH($B63-Annex!$B$11/60,$B:$B),2)))),IF(Data!$B$2="",0,"-"))</f>
        <v>572.81808782359235</v>
      </c>
      <c r="I63" s="50">
        <f>IFERROR(AVERAGE(INDEX(K:K,IFERROR(MATCH($B63-Annex!$B$4/60,$B:$B),2)):K63),IF(Data!$B$2="",0,"-"))</f>
        <v>9.7298443928052318</v>
      </c>
      <c r="J63" s="50">
        <f>IFERROR(AVERAGE(INDEX(L:L,IFERROR(MATCH($B63-Annex!$B$4/60,$B:$B),2)):L63),IF(Data!$B$2="",0,"-"))</f>
        <v>1.2927422415504526</v>
      </c>
      <c r="K63" s="50">
        <f>IFERROR((5.670373*10^-8*(M63+273.15)^4+((Annex!$B$5+Annex!$B$6)*(M63-O63)+Annex!$B$7*(M63-INDEX(M:M,IFERROR(MATCH($B63-Annex!$B$9/60,$B:$B),2)))/(60*($B63-INDEX($B:$B,IFERROR(MATCH($B63-Annex!$B$9/60,$B:$B),2)))))/Annex!$B$8)/1000,IF(Data!$B$2="",0,"-"))</f>
        <v>10.758267587659001</v>
      </c>
      <c r="L63" s="50">
        <f>IFERROR((5.670373*10^-8*(N63+273.15)^4+((Annex!$B$5+Annex!$B$6)*(N63-O63)+Annex!$B$7*(N63-INDEX(N:N,IFERROR(MATCH($B63-Annex!$B$9/60,$B:$B),2)))/(60*($B63-INDEX($B:$B,IFERROR(MATCH($B63-Annex!$B$9/60,$B:$B),2)))))/Annex!$B$8)/1000,IF(Data!$B$2="",0,"-"))</f>
        <v>1.531279127897148</v>
      </c>
      <c r="M63" s="20">
        <v>159.27600000000001</v>
      </c>
      <c r="N63" s="20">
        <v>76.334999999999994</v>
      </c>
      <c r="O63" s="20">
        <v>111.21299999999999</v>
      </c>
      <c r="P63" s="50">
        <f>IFERROR(AVERAGE(INDEX(R:R,IFERROR(MATCH($B63-Annex!$B$4/60,$B:$B),2)):R63),IF(Data!$B$2="",0,"-"))</f>
        <v>0.19308084193583339</v>
      </c>
      <c r="Q63" s="50">
        <f>IFERROR(AVERAGE(INDEX(S:S,IFERROR(MATCH($B63-Annex!$B$4/60,$B:$B),2)):S63),IF(Data!$B$2="",0,"-"))</f>
        <v>-0.4266579754076199</v>
      </c>
      <c r="R63" s="50">
        <f>IFERROR((5.670373*10^-8*(T63+273.15)^4+((Annex!$B$5+Annex!$B$6)*(T63-V63)+Annex!$B$7*(T63-INDEX(T:T,IFERROR(MATCH($B63-Annex!$B$9/60,$B:$B),2)))/(60*($B63-INDEX($B:$B,IFERROR(MATCH($B63-Annex!$B$9/60,$B:$B),2)))))/Annex!$B$8)/1000,IF(Data!$B$2="",0,"-"))</f>
        <v>0.32086758668325427</v>
      </c>
      <c r="S63" s="50">
        <f>IFERROR((5.670373*10^-8*(U63+273.15)^4+((Annex!$B$5+Annex!$B$6)*(U63-V63)+Annex!$B$7*(U63-INDEX(U:U,IFERROR(MATCH($B63-Annex!$B$9/60,$B:$B),2)))/(60*($B63-INDEX($B:$B,IFERROR(MATCH($B63-Annex!$B$9/60,$B:$B),2)))))/Annex!$B$8)/1000,IF(Data!$B$2="",0,"-"))</f>
        <v>-0.46898694501748434</v>
      </c>
      <c r="T63" s="20">
        <v>47.502000000000002</v>
      </c>
      <c r="U63" s="20">
        <v>41.875</v>
      </c>
      <c r="V63" s="20">
        <v>78</v>
      </c>
      <c r="W63" s="20">
        <v>975.56</v>
      </c>
      <c r="X63" s="20">
        <v>776.01199999999994</v>
      </c>
      <c r="Y63" s="20">
        <v>477.53399999999999</v>
      </c>
      <c r="Z63" s="20">
        <v>326.79599999999999</v>
      </c>
      <c r="AA63" s="20">
        <v>271.05099999999999</v>
      </c>
      <c r="AB63" s="20">
        <v>221.971</v>
      </c>
      <c r="AC63" s="20">
        <v>275.411</v>
      </c>
      <c r="AD63" s="20">
        <v>580.54600000000005</v>
      </c>
      <c r="AE63" s="20">
        <v>92.88</v>
      </c>
      <c r="AF63" s="20">
        <v>58.692</v>
      </c>
      <c r="AG63" s="20">
        <v>-173.91300000000001</v>
      </c>
      <c r="AH63" s="20">
        <v>-151.64400000000001</v>
      </c>
      <c r="AI63" s="20">
        <v>9.8999999999999993E+37</v>
      </c>
    </row>
    <row r="64" spans="1:35" x14ac:dyDescent="0.3">
      <c r="A64" s="5">
        <v>63</v>
      </c>
      <c r="B64" s="19">
        <v>5.7696666615083814</v>
      </c>
      <c r="C64" s="20">
        <v>428.56305099999997</v>
      </c>
      <c r="D64" s="20">
        <v>414.577562</v>
      </c>
      <c r="E64" s="20">
        <v>740.53398700000002</v>
      </c>
      <c r="F64" s="49">
        <f>IFERROR(SUM(C64:E64),IF(Data!$B$2="",0,"-"))</f>
        <v>1583.6746000000001</v>
      </c>
      <c r="G64" s="50">
        <f>IFERROR(F64-Annex!$B$10,IF(Data!$B$2="",0,"-"))</f>
        <v>277.51660000000015</v>
      </c>
      <c r="H64" s="50">
        <f>IFERROR(-15215*(G64-INDEX(G:G,IFERROR(MATCH($B64-Annex!$B$11/60,$B:$B),2)))/(60*($B64-INDEX($B:$B,IFERROR(MATCH($B64-Annex!$B$11/60,$B:$B),2)))),IF(Data!$B$2="",0,"-"))</f>
        <v>561.22305262291945</v>
      </c>
      <c r="I64" s="50">
        <f>IFERROR(AVERAGE(INDEX(K:K,IFERROR(MATCH($B64-Annex!$B$4/60,$B:$B),2)):K64),IF(Data!$B$2="",0,"-"))</f>
        <v>10.119055035618109</v>
      </c>
      <c r="J64" s="50">
        <f>IFERROR(AVERAGE(INDEX(L:L,IFERROR(MATCH($B64-Annex!$B$4/60,$B:$B),2)):L64),IF(Data!$B$2="",0,"-"))</f>
        <v>1.3969771178118298</v>
      </c>
      <c r="K64" s="50">
        <f>IFERROR((5.670373*10^-8*(M64+273.15)^4+((Annex!$B$5+Annex!$B$6)*(M64-O64)+Annex!$B$7*(M64-INDEX(M:M,IFERROR(MATCH($B64-Annex!$B$9/60,$B:$B),2)))/(60*($B64-INDEX($B:$B,IFERROR(MATCH($B64-Annex!$B$9/60,$B:$B),2)))))/Annex!$B$8)/1000,IF(Data!$B$2="",0,"-"))</f>
        <v>10.790508831655609</v>
      </c>
      <c r="L64" s="50">
        <f>IFERROR((5.670373*10^-8*(N64+273.15)^4+((Annex!$B$5+Annex!$B$6)*(N64-O64)+Annex!$B$7*(N64-INDEX(N:N,IFERROR(MATCH($B64-Annex!$B$9/60,$B:$B),2)))/(60*($B64-INDEX($B:$B,IFERROR(MATCH($B64-Annex!$B$9/60,$B:$B),2)))))/Annex!$B$8)/1000,IF(Data!$B$2="",0,"-"))</f>
        <v>1.6095289382800155</v>
      </c>
      <c r="M64" s="20">
        <v>165.06200000000001</v>
      </c>
      <c r="N64" s="20">
        <v>79.08</v>
      </c>
      <c r="O64" s="20">
        <v>110.998</v>
      </c>
      <c r="P64" s="50">
        <f>IFERROR(AVERAGE(INDEX(R:R,IFERROR(MATCH($B64-Annex!$B$4/60,$B:$B),2)):R64),IF(Data!$B$2="",0,"-"))</f>
        <v>0.2341386683198039</v>
      </c>
      <c r="Q64" s="50">
        <f>IFERROR(AVERAGE(INDEX(S:S,IFERROR(MATCH($B64-Annex!$B$4/60,$B:$B),2)):S64),IF(Data!$B$2="",0,"-"))</f>
        <v>-0.43434105068707812</v>
      </c>
      <c r="R64" s="50">
        <f>IFERROR((5.670373*10^-8*(T64+273.15)^4+((Annex!$B$5+Annex!$B$6)*(T64-V64)+Annex!$B$7*(T64-INDEX(T:T,IFERROR(MATCH($B64-Annex!$B$9/60,$B:$B),2)))/(60*($B64-INDEX($B:$B,IFERROR(MATCH($B64-Annex!$B$9/60,$B:$B),2)))))/Annex!$B$8)/1000,IF(Data!$B$2="",0,"-"))</f>
        <v>0.57734214506716652</v>
      </c>
      <c r="S64" s="50">
        <f>IFERROR((5.670373*10^-8*(U64+273.15)^4+((Annex!$B$5+Annex!$B$6)*(U64-V64)+Annex!$B$7*(U64-INDEX(U:U,IFERROR(MATCH($B64-Annex!$B$9/60,$B:$B),2)))/(60*($B64-INDEX($B:$B,IFERROR(MATCH($B64-Annex!$B$9/60,$B:$B),2)))))/Annex!$B$8)/1000,IF(Data!$B$2="",0,"-"))</f>
        <v>-0.17374297766725966</v>
      </c>
      <c r="T64" s="20">
        <v>48.841000000000001</v>
      </c>
      <c r="U64" s="20">
        <v>42.881999999999998</v>
      </c>
      <c r="V64" s="20">
        <v>73.058000000000007</v>
      </c>
      <c r="W64" s="20">
        <v>924.49699999999996</v>
      </c>
      <c r="X64" s="20">
        <v>689.57100000000003</v>
      </c>
      <c r="Y64" s="20">
        <v>436.55700000000002</v>
      </c>
      <c r="Z64" s="20">
        <v>316.79700000000003</v>
      </c>
      <c r="AA64" s="20">
        <v>255.47</v>
      </c>
      <c r="AB64" s="20">
        <v>218.50899999999999</v>
      </c>
      <c r="AC64" s="20">
        <v>288.28699999999998</v>
      </c>
      <c r="AD64" s="20">
        <v>590.61800000000005</v>
      </c>
      <c r="AE64" s="20">
        <v>94.23</v>
      </c>
      <c r="AF64" s="20">
        <v>59.475999999999999</v>
      </c>
      <c r="AG64" s="20">
        <v>-99.641999999999996</v>
      </c>
      <c r="AH64" s="20">
        <v>9.8999999999999993E+37</v>
      </c>
      <c r="AI64" s="20">
        <v>13.503</v>
      </c>
    </row>
    <row r="65" spans="1:35" x14ac:dyDescent="0.3">
      <c r="A65" s="5">
        <v>64</v>
      </c>
      <c r="B65" s="19">
        <v>5.8648333337623626</v>
      </c>
      <c r="C65" s="20">
        <v>428.480662</v>
      </c>
      <c r="D65" s="20">
        <v>414.68443500000001</v>
      </c>
      <c r="E65" s="20">
        <v>740.49525900000003</v>
      </c>
      <c r="F65" s="49">
        <f>IFERROR(SUM(C65:E65),IF(Data!$B$2="",0,"-"))</f>
        <v>1583.6603560000001</v>
      </c>
      <c r="G65" s="50">
        <f>IFERROR(F65-Annex!$B$10,IF(Data!$B$2="",0,"-"))</f>
        <v>277.50235600000019</v>
      </c>
      <c r="H65" s="50">
        <f>IFERROR(-15215*(G65-INDEX(G:G,IFERROR(MATCH($B65-Annex!$B$11/60,$B:$B),2)))/(60*($B65-INDEX($B:$B,IFERROR(MATCH($B65-Annex!$B$11/60,$B:$B),2)))),IF(Data!$B$2="",0,"-"))</f>
        <v>512.01240928878019</v>
      </c>
      <c r="I65" s="50">
        <f>IFERROR(AVERAGE(INDEX(K:K,IFERROR(MATCH($B65-Annex!$B$4/60,$B:$B),2)):K65),IF(Data!$B$2="",0,"-"))</f>
        <v>10.403184516075971</v>
      </c>
      <c r="J65" s="50">
        <f>IFERROR(AVERAGE(INDEX(L:L,IFERROR(MATCH($B65-Annex!$B$4/60,$B:$B),2)):L65),IF(Data!$B$2="",0,"-"))</f>
        <v>1.4776114613709013</v>
      </c>
      <c r="K65" s="50">
        <f>IFERROR((5.670373*10^-8*(M65+273.15)^4+((Annex!$B$5+Annex!$B$6)*(M65-O65)+Annex!$B$7*(M65-INDEX(M:M,IFERROR(MATCH($B65-Annex!$B$9/60,$B:$B),2)))/(60*($B65-INDEX($B:$B,IFERROR(MATCH($B65-Annex!$B$9/60,$B:$B),2)))))/Annex!$B$8)/1000,IF(Data!$B$2="",0,"-"))</f>
        <v>10.75677332967399</v>
      </c>
      <c r="L65" s="50">
        <f>IFERROR((5.670373*10^-8*(N65+273.15)^4+((Annex!$B$5+Annex!$B$6)*(N65-O65)+Annex!$B$7*(N65-INDEX(N:N,IFERROR(MATCH($B65-Annex!$B$9/60,$B:$B),2)))/(60*($B65-INDEX($B:$B,IFERROR(MATCH($B65-Annex!$B$9/60,$B:$B),2)))))/Annex!$B$8)/1000,IF(Data!$B$2="",0,"-"))</f>
        <v>1.5651183243603182</v>
      </c>
      <c r="M65" s="20">
        <v>170.53</v>
      </c>
      <c r="N65" s="20">
        <v>81.382999999999996</v>
      </c>
      <c r="O65" s="20">
        <v>111.069</v>
      </c>
      <c r="P65" s="50">
        <f>IFERROR(AVERAGE(INDEX(R:R,IFERROR(MATCH($B65-Annex!$B$4/60,$B:$B),2)):R65),IF(Data!$B$2="",0,"-"))</f>
        <v>0.32625009256717474</v>
      </c>
      <c r="Q65" s="50">
        <f>IFERROR(AVERAGE(INDEX(S:S,IFERROR(MATCH($B65-Annex!$B$4/60,$B:$B),2)):S65),IF(Data!$B$2="",0,"-"))</f>
        <v>-0.38488906562196756</v>
      </c>
      <c r="R65" s="50">
        <f>IFERROR((5.670373*10^-8*(T65+273.15)^4+((Annex!$B$5+Annex!$B$6)*(T65-V65)+Annex!$B$7*(T65-INDEX(T:T,IFERROR(MATCH($B65-Annex!$B$9/60,$B:$B),2)))/(60*($B65-INDEX($B:$B,IFERROR(MATCH($B65-Annex!$B$9/60,$B:$B),2)))))/Annex!$B$8)/1000,IF(Data!$B$2="",0,"-"))</f>
        <v>0.69584978563035782</v>
      </c>
      <c r="S65" s="50">
        <f>IFERROR((5.670373*10^-8*(U65+273.15)^4+((Annex!$B$5+Annex!$B$6)*(U65-V65)+Annex!$B$7*(U65-INDEX(U:U,IFERROR(MATCH($B65-Annex!$B$9/60,$B:$B),2)))/(60*($B65-INDEX($B:$B,IFERROR(MATCH($B65-Annex!$B$9/60,$B:$B),2)))))/Annex!$B$8)/1000,IF(Data!$B$2="",0,"-"))</f>
        <v>-6.841598490353909E-2</v>
      </c>
      <c r="T65" s="20">
        <v>50.249000000000002</v>
      </c>
      <c r="U65" s="20">
        <v>43.851999999999997</v>
      </c>
      <c r="V65" s="20">
        <v>71.534000000000006</v>
      </c>
      <c r="W65" s="20">
        <v>941.67200000000003</v>
      </c>
      <c r="X65" s="20">
        <v>788.95799999999997</v>
      </c>
      <c r="Y65" s="20">
        <v>470.24099999999999</v>
      </c>
      <c r="Z65" s="20">
        <v>317.00900000000001</v>
      </c>
      <c r="AA65" s="20">
        <v>238.81399999999999</v>
      </c>
      <c r="AB65" s="20">
        <v>221.01900000000001</v>
      </c>
      <c r="AC65" s="20">
        <v>269.93900000000002</v>
      </c>
      <c r="AD65" s="20">
        <v>585.20100000000002</v>
      </c>
      <c r="AE65" s="20">
        <v>95.668999999999997</v>
      </c>
      <c r="AF65" s="20">
        <v>59.886000000000003</v>
      </c>
      <c r="AG65" s="20">
        <v>9.8999999999999993E+37</v>
      </c>
      <c r="AH65" s="20">
        <v>9.8999999999999993E+37</v>
      </c>
      <c r="AI65" s="20">
        <v>9.8999999999999993E+37</v>
      </c>
    </row>
    <row r="66" spans="1:35" x14ac:dyDescent="0.3">
      <c r="A66" s="5">
        <v>65</v>
      </c>
      <c r="B66" s="19">
        <v>5.9588333289138973</v>
      </c>
      <c r="C66" s="20">
        <v>428.43274100000002</v>
      </c>
      <c r="D66" s="20">
        <v>414.49341500000003</v>
      </c>
      <c r="E66" s="20">
        <v>740.40516400000001</v>
      </c>
      <c r="F66" s="49">
        <f>IFERROR(SUM(C66:E66),IF(Data!$B$2="",0,"-"))</f>
        <v>1583.33132</v>
      </c>
      <c r="G66" s="50">
        <f>IFERROR(F66-Annex!$B$10,IF(Data!$B$2="",0,"-"))</f>
        <v>277.1733200000001</v>
      </c>
      <c r="H66" s="50">
        <f>IFERROR(-15215*(G66-INDEX(G:G,IFERROR(MATCH($B66-Annex!$B$11/60,$B:$B),2)))/(60*($B66-INDEX($B:$B,IFERROR(MATCH($B66-Annex!$B$11/60,$B:$B),2)))),IF(Data!$B$2="",0,"-"))</f>
        <v>573.54119925142527</v>
      </c>
      <c r="I66" s="50">
        <f>IFERROR(AVERAGE(INDEX(K:K,IFERROR(MATCH($B66-Annex!$B$4/60,$B:$B),2)):K66),IF(Data!$B$2="",0,"-"))</f>
        <v>10.593879637497368</v>
      </c>
      <c r="J66" s="50">
        <f>IFERROR(AVERAGE(INDEX(L:L,IFERROR(MATCH($B66-Annex!$B$4/60,$B:$B),2)):L66),IF(Data!$B$2="",0,"-"))</f>
        <v>1.5164910340698481</v>
      </c>
      <c r="K66" s="50">
        <f>IFERROR((5.670373*10^-8*(M66+273.15)^4+((Annex!$B$5+Annex!$B$6)*(M66-O66)+Annex!$B$7*(M66-INDEX(M:M,IFERROR(MATCH($B66-Annex!$B$9/60,$B:$B),2)))/(60*($B66-INDEX($B:$B,IFERROR(MATCH($B66-Annex!$B$9/60,$B:$B),2)))))/Annex!$B$8)/1000,IF(Data!$B$2="",0,"-"))</f>
        <v>10.743811243798788</v>
      </c>
      <c r="L66" s="50">
        <f>IFERROR((5.670373*10^-8*(N66+273.15)^4+((Annex!$B$5+Annex!$B$6)*(N66-O66)+Annex!$B$7*(N66-INDEX(N:N,IFERROR(MATCH($B66-Annex!$B$9/60,$B:$B),2)))/(60*($B66-INDEX($B:$B,IFERROR(MATCH($B66-Annex!$B$9/60,$B:$B),2)))))/Annex!$B$8)/1000,IF(Data!$B$2="",0,"-"))</f>
        <v>1.4133474471336165</v>
      </c>
      <c r="M66" s="20">
        <v>175.684</v>
      </c>
      <c r="N66" s="20">
        <v>83.703000000000003</v>
      </c>
      <c r="O66" s="20">
        <v>112.94</v>
      </c>
      <c r="P66" s="50">
        <f>IFERROR(AVERAGE(INDEX(R:R,IFERROR(MATCH($B66-Annex!$B$4/60,$B:$B),2)):R66),IF(Data!$B$2="",0,"-"))</f>
        <v>0.46041808395635259</v>
      </c>
      <c r="Q66" s="50">
        <f>IFERROR(AVERAGE(INDEX(S:S,IFERROR(MATCH($B66-Annex!$B$4/60,$B:$B),2)):S66),IF(Data!$B$2="",0,"-"))</f>
        <v>-0.27699610776753181</v>
      </c>
      <c r="R66" s="50">
        <f>IFERROR((5.670373*10^-8*(T66+273.15)^4+((Annex!$B$5+Annex!$B$6)*(T66-V66)+Annex!$B$7*(T66-INDEX(T:T,IFERROR(MATCH($B66-Annex!$B$9/60,$B:$B),2)))/(60*($B66-INDEX($B:$B,IFERROR(MATCH($B66-Annex!$B$9/60,$B:$B),2)))))/Annex!$B$8)/1000,IF(Data!$B$2="",0,"-"))</f>
        <v>0.89433622146861813</v>
      </c>
      <c r="S66" s="50">
        <f>IFERROR((5.670373*10^-8*(U66+273.15)^4+((Annex!$B$5+Annex!$B$6)*(U66-V66)+Annex!$B$7*(U66-INDEX(U:U,IFERROR(MATCH($B66-Annex!$B$9/60,$B:$B),2)))/(60*($B66-INDEX($B:$B,IFERROR(MATCH($B66-Annex!$B$9/60,$B:$B),2)))))/Annex!$B$8)/1000,IF(Data!$B$2="",0,"-"))</f>
        <v>0.11011120856609045</v>
      </c>
      <c r="T66" s="20">
        <v>51.46</v>
      </c>
      <c r="U66" s="20">
        <v>44.732999999999997</v>
      </c>
      <c r="V66" s="20">
        <v>68.290000000000006</v>
      </c>
      <c r="W66" s="20">
        <v>943.68100000000004</v>
      </c>
      <c r="X66" s="20">
        <v>765.92100000000005</v>
      </c>
      <c r="Y66" s="20">
        <v>485.09899999999999</v>
      </c>
      <c r="Z66" s="20">
        <v>346.09300000000002</v>
      </c>
      <c r="AA66" s="20">
        <v>272.28899999999999</v>
      </c>
      <c r="AB66" s="20">
        <v>229.58699999999999</v>
      </c>
      <c r="AC66" s="20">
        <v>283.23500000000001</v>
      </c>
      <c r="AD66" s="20">
        <v>595.31100000000004</v>
      </c>
      <c r="AE66" s="20">
        <v>97.728999999999999</v>
      </c>
      <c r="AF66" s="20">
        <v>60.634</v>
      </c>
      <c r="AG66" s="20">
        <v>9.8999999999999993E+37</v>
      </c>
      <c r="AH66" s="20">
        <v>9.8999999999999993E+37</v>
      </c>
      <c r="AI66" s="20">
        <v>9.8999999999999993E+37</v>
      </c>
    </row>
    <row r="67" spans="1:35" x14ac:dyDescent="0.3">
      <c r="A67" s="5">
        <v>66</v>
      </c>
      <c r="B67" s="19">
        <v>6.0528333345428109</v>
      </c>
      <c r="C67" s="20">
        <v>428.39995299999998</v>
      </c>
      <c r="D67" s="20">
        <v>414.36971499999999</v>
      </c>
      <c r="E67" s="20">
        <v>740.27886799999999</v>
      </c>
      <c r="F67" s="49">
        <f>IFERROR(SUM(C67:E67),IF(Data!$B$2="",0,"-"))</f>
        <v>1583.0485359999998</v>
      </c>
      <c r="G67" s="50">
        <f>IFERROR(F67-Annex!$B$10,IF(Data!$B$2="",0,"-"))</f>
        <v>276.89053599999988</v>
      </c>
      <c r="H67" s="50">
        <f>IFERROR(-15215*(G67-INDEX(G:G,IFERROR(MATCH($B67-Annex!$B$11/60,$B:$B),2)))/(60*($B67-INDEX($B:$B,IFERROR(MATCH($B67-Annex!$B$11/60,$B:$B),2)))),IF(Data!$B$2="",0,"-"))</f>
        <v>562.9463650879527</v>
      </c>
      <c r="I67" s="50">
        <f>IFERROR(AVERAGE(INDEX(K:K,IFERROR(MATCH($B67-Annex!$B$4/60,$B:$B),2)):K67),IF(Data!$B$2="",0,"-"))</f>
        <v>10.70582649974374</v>
      </c>
      <c r="J67" s="50">
        <f>IFERROR(AVERAGE(INDEX(L:L,IFERROR(MATCH($B67-Annex!$B$4/60,$B:$B),2)):L67),IF(Data!$B$2="",0,"-"))</f>
        <v>1.5053471802632743</v>
      </c>
      <c r="K67" s="50">
        <f>IFERROR((5.670373*10^-8*(M67+273.15)^4+((Annex!$B$5+Annex!$B$6)*(M67-O67)+Annex!$B$7*(M67-INDEX(M:M,IFERROR(MATCH($B67-Annex!$B$9/60,$B:$B),2)))/(60*($B67-INDEX($B:$B,IFERROR(MATCH($B67-Annex!$B$9/60,$B:$B),2)))))/Annex!$B$8)/1000,IF(Data!$B$2="",0,"-"))</f>
        <v>11.019918511824361</v>
      </c>
      <c r="L67" s="50">
        <f>IFERROR((5.670373*10^-8*(N67+273.15)^4+((Annex!$B$5+Annex!$B$6)*(N67-O67)+Annex!$B$7*(N67-INDEX(N:N,IFERROR(MATCH($B67-Annex!$B$9/60,$B:$B),2)))/(60*($B67-INDEX($B:$B,IFERROR(MATCH($B67-Annex!$B$9/60,$B:$B),2)))))/Annex!$B$8)/1000,IF(Data!$B$2="",0,"-"))</f>
        <v>1.4777791664931705</v>
      </c>
      <c r="M67" s="20">
        <v>181.06800000000001</v>
      </c>
      <c r="N67" s="20">
        <v>86.058999999999997</v>
      </c>
      <c r="O67" s="20">
        <v>115.261</v>
      </c>
      <c r="P67" s="50">
        <f>IFERROR(AVERAGE(INDEX(R:R,IFERROR(MATCH($B67-Annex!$B$4/60,$B:$B),2)):R67),IF(Data!$B$2="",0,"-"))</f>
        <v>0.56787532497011384</v>
      </c>
      <c r="Q67" s="50">
        <f>IFERROR(AVERAGE(INDEX(S:S,IFERROR(MATCH($B67-Annex!$B$4/60,$B:$B),2)):S67),IF(Data!$B$2="",0,"-"))</f>
        <v>-0.20220717089040477</v>
      </c>
      <c r="R67" s="50">
        <f>IFERROR((5.670373*10^-8*(T67+273.15)^4+((Annex!$B$5+Annex!$B$6)*(T67-V67)+Annex!$B$7*(T67-INDEX(T:T,IFERROR(MATCH($B67-Annex!$B$9/60,$B:$B),2)))/(60*($B67-INDEX($B:$B,IFERROR(MATCH($B67-Annex!$B$9/60,$B:$B),2)))))/Annex!$B$8)/1000,IF(Data!$B$2="",0,"-"))</f>
        <v>0.99615166072683647</v>
      </c>
      <c r="S67" s="50">
        <f>IFERROR((5.670373*10^-8*(U67+273.15)^4+((Annex!$B$5+Annex!$B$6)*(U67-V67)+Annex!$B$7*(U67-INDEX(U:U,IFERROR(MATCH($B67-Annex!$B$9/60,$B:$B),2)))/(60*($B67-INDEX($B:$B,IFERROR(MATCH($B67-Annex!$B$9/60,$B:$B),2)))))/Annex!$B$8)/1000,IF(Data!$B$2="",0,"-"))</f>
        <v>0.13460807599344121</v>
      </c>
      <c r="T67" s="20">
        <v>52.920999999999999</v>
      </c>
      <c r="U67" s="20">
        <v>45.667999999999999</v>
      </c>
      <c r="V67" s="20">
        <v>68.715999999999994</v>
      </c>
      <c r="W67" s="20">
        <v>956.88599999999997</v>
      </c>
      <c r="X67" s="20">
        <v>767.83199999999999</v>
      </c>
      <c r="Y67" s="20">
        <v>502.74200000000002</v>
      </c>
      <c r="Z67" s="20">
        <v>362.77</v>
      </c>
      <c r="AA67" s="20">
        <v>283.50200000000001</v>
      </c>
      <c r="AB67" s="20">
        <v>243.851</v>
      </c>
      <c r="AC67" s="20">
        <v>296.678</v>
      </c>
      <c r="AD67" s="20">
        <v>616.58299999999997</v>
      </c>
      <c r="AE67" s="20">
        <v>100.226</v>
      </c>
      <c r="AF67" s="20">
        <v>61.643999999999998</v>
      </c>
      <c r="AG67" s="20">
        <v>9.8999999999999993E+37</v>
      </c>
      <c r="AH67" s="20">
        <v>9.8999999999999993E+37</v>
      </c>
      <c r="AI67" s="20">
        <v>9.8999999999999993E+37</v>
      </c>
    </row>
    <row r="68" spans="1:35" x14ac:dyDescent="0.3">
      <c r="A68" s="5">
        <v>67</v>
      </c>
      <c r="B68" s="19">
        <v>6.1473333311732858</v>
      </c>
      <c r="C68" s="20">
        <v>428.19901800000002</v>
      </c>
      <c r="D68" s="20">
        <v>414.474897</v>
      </c>
      <c r="E68" s="20">
        <v>740.24687600000004</v>
      </c>
      <c r="F68" s="49">
        <f>IFERROR(SUM(C68:E68),IF(Data!$B$2="",0,"-"))</f>
        <v>1582.920791</v>
      </c>
      <c r="G68" s="50">
        <f>IFERROR(F68-Annex!$B$10,IF(Data!$B$2="",0,"-"))</f>
        <v>276.76279100000011</v>
      </c>
      <c r="H68" s="50">
        <f>IFERROR(-15215*(G68-INDEX(G:G,IFERROR(MATCH($B68-Annex!$B$11/60,$B:$B),2)))/(60*($B68-INDEX($B:$B,IFERROR(MATCH($B68-Annex!$B$11/60,$B:$B),2)))),IF(Data!$B$2="",0,"-"))</f>
        <v>566.94490632820487</v>
      </c>
      <c r="I68" s="50">
        <f>IFERROR(AVERAGE(INDEX(K:K,IFERROR(MATCH($B68-Annex!$B$4/60,$B:$B),2)):K68),IF(Data!$B$2="",0,"-"))</f>
        <v>10.865486580747467</v>
      </c>
      <c r="J68" s="50">
        <f>IFERROR(AVERAGE(INDEX(L:L,IFERROR(MATCH($B68-Annex!$B$4/60,$B:$B),2)):L68),IF(Data!$B$2="",0,"-"))</f>
        <v>1.5286025454630767</v>
      </c>
      <c r="K68" s="50">
        <f>IFERROR((5.670373*10^-8*(M68+273.15)^4+((Annex!$B$5+Annex!$B$6)*(M68-O68)+Annex!$B$7*(M68-INDEX(M:M,IFERROR(MATCH($B68-Annex!$B$9/60,$B:$B),2)))/(60*($B68-INDEX($B:$B,IFERROR(MATCH($B68-Annex!$B$9/60,$B:$B),2)))))/Annex!$B$8)/1000,IF(Data!$B$2="",0,"-"))</f>
        <v>11.43661799681365</v>
      </c>
      <c r="L68" s="50">
        <f>IFERROR((5.670373*10^-8*(N68+273.15)^4+((Annex!$B$5+Annex!$B$6)*(N68-O68)+Annex!$B$7*(N68-INDEX(N:N,IFERROR(MATCH($B68-Annex!$B$9/60,$B:$B),2)))/(60*($B68-INDEX($B:$B,IFERROR(MATCH($B68-Annex!$B$9/60,$B:$B),2)))))/Annex!$B$8)/1000,IF(Data!$B$2="",0,"-"))</f>
        <v>1.5669944348414704</v>
      </c>
      <c r="M68" s="20">
        <v>186.62799999999999</v>
      </c>
      <c r="N68" s="20">
        <v>88.626999999999995</v>
      </c>
      <c r="O68" s="20">
        <v>118.672</v>
      </c>
      <c r="P68" s="50">
        <f>IFERROR(AVERAGE(INDEX(R:R,IFERROR(MATCH($B68-Annex!$B$4/60,$B:$B),2)):R68),IF(Data!$B$2="",0,"-"))</f>
        <v>0.6994887342936934</v>
      </c>
      <c r="Q68" s="50">
        <f>IFERROR(AVERAGE(INDEX(S:S,IFERROR(MATCH($B68-Annex!$B$4/60,$B:$B),2)):S68),IF(Data!$B$2="",0,"-"))</f>
        <v>-0.10628174546337799</v>
      </c>
      <c r="R68" s="50">
        <f>IFERROR((5.670373*10^-8*(T68+273.15)^4+((Annex!$B$5+Annex!$B$6)*(T68-V68)+Annex!$B$7*(T68-INDEX(T:T,IFERROR(MATCH($B68-Annex!$B$9/60,$B:$B),2)))/(60*($B68-INDEX($B:$B,IFERROR(MATCH($B68-Annex!$B$9/60,$B:$B),2)))))/Annex!$B$8)/1000,IF(Data!$B$2="",0,"-"))</f>
        <v>1.1737797621667478</v>
      </c>
      <c r="S68" s="50">
        <f>IFERROR((5.670373*10^-8*(U68+273.15)^4+((Annex!$B$5+Annex!$B$6)*(U68-V68)+Annex!$B$7*(U68-INDEX(U:U,IFERROR(MATCH($B68-Annex!$B$9/60,$B:$B),2)))/(60*($B68-INDEX($B:$B,IFERROR(MATCH($B68-Annex!$B$9/60,$B:$B),2)))))/Annex!$B$8)/1000,IF(Data!$B$2="",0,"-"))</f>
        <v>0.24459499611277005</v>
      </c>
      <c r="T68" s="20">
        <v>54.284999999999997</v>
      </c>
      <c r="U68" s="20">
        <v>46.613</v>
      </c>
      <c r="V68" s="20">
        <v>68.317999999999998</v>
      </c>
      <c r="W68" s="20">
        <v>993.90599999999995</v>
      </c>
      <c r="X68" s="20">
        <v>908.12199999999996</v>
      </c>
      <c r="Y68" s="20">
        <v>732.00400000000002</v>
      </c>
      <c r="Z68" s="20">
        <v>595.30399999999997</v>
      </c>
      <c r="AA68" s="20">
        <v>419.19299999999998</v>
      </c>
      <c r="AB68" s="20">
        <v>328.92599999999999</v>
      </c>
      <c r="AC68" s="20">
        <v>325.65800000000002</v>
      </c>
      <c r="AD68" s="20">
        <v>643.61300000000006</v>
      </c>
      <c r="AE68" s="20">
        <v>102.70099999999999</v>
      </c>
      <c r="AF68" s="20">
        <v>62.911999999999999</v>
      </c>
      <c r="AG68" s="20">
        <v>9.8999999999999993E+37</v>
      </c>
      <c r="AH68" s="20">
        <v>9.8999999999999993E+37</v>
      </c>
      <c r="AI68" s="20">
        <v>-125.099</v>
      </c>
    </row>
    <row r="69" spans="1:35" x14ac:dyDescent="0.3">
      <c r="A69" s="5">
        <v>68</v>
      </c>
      <c r="B69" s="19">
        <v>6.2454999913461506</v>
      </c>
      <c r="C69" s="20">
        <v>428.110748</v>
      </c>
      <c r="D69" s="20">
        <v>414.499303</v>
      </c>
      <c r="E69" s="20">
        <v>740.11552600000005</v>
      </c>
      <c r="F69" s="49">
        <f>IFERROR(SUM(C69:E69),IF(Data!$B$2="",0,"-"))</f>
        <v>1582.7255770000002</v>
      </c>
      <c r="G69" s="50">
        <f>IFERROR(F69-Annex!$B$10,IF(Data!$B$2="",0,"-"))</f>
        <v>276.56757700000026</v>
      </c>
      <c r="H69" s="50">
        <f>IFERROR(-15215*(G69-INDEX(G:G,IFERROR(MATCH($B69-Annex!$B$11/60,$B:$B),2)))/(60*($B69-INDEX($B:$B,IFERROR(MATCH($B69-Annex!$B$11/60,$B:$B),2)))),IF(Data!$B$2="",0,"-"))</f>
        <v>542.27921276611949</v>
      </c>
      <c r="I69" s="50">
        <f>IFERROR(AVERAGE(INDEX(K:K,IFERROR(MATCH($B69-Annex!$B$4/60,$B:$B),2)):K69),IF(Data!$B$2="",0,"-"))</f>
        <v>11.040717024625264</v>
      </c>
      <c r="J69" s="50">
        <f>IFERROR(AVERAGE(INDEX(L:L,IFERROR(MATCH($B69-Annex!$B$4/60,$B:$B),2)):L69),IF(Data!$B$2="",0,"-"))</f>
        <v>1.5024585818039811</v>
      </c>
      <c r="K69" s="50">
        <f>IFERROR((5.670373*10^-8*(M69+273.15)^4+((Annex!$B$5+Annex!$B$6)*(M69-O69)+Annex!$B$7*(M69-INDEX(M:M,IFERROR(MATCH($B69-Annex!$B$9/60,$B:$B),2)))/(60*($B69-INDEX($B:$B,IFERROR(MATCH($B69-Annex!$B$9/60,$B:$B),2)))))/Annex!$B$8)/1000,IF(Data!$B$2="",0,"-"))</f>
        <v>11.779121670951453</v>
      </c>
      <c r="L69" s="50">
        <f>IFERROR((5.670373*10^-8*(N69+273.15)^4+((Annex!$B$5+Annex!$B$6)*(N69-O69)+Annex!$B$7*(N69-INDEX(N:N,IFERROR(MATCH($B69-Annex!$B$9/60,$B:$B),2)))/(60*($B69-INDEX($B:$B,IFERROR(MATCH($B69-Annex!$B$9/60,$B:$B),2)))))/Annex!$B$8)/1000,IF(Data!$B$2="",0,"-"))</f>
        <v>1.3531626336221281</v>
      </c>
      <c r="M69" s="20">
        <v>192.434</v>
      </c>
      <c r="N69" s="20">
        <v>90.741</v>
      </c>
      <c r="O69" s="20">
        <v>122.16200000000001</v>
      </c>
      <c r="P69" s="50">
        <f>IFERROR(AVERAGE(INDEX(R:R,IFERROR(MATCH($B69-Annex!$B$4/60,$B:$B),2)):R69),IF(Data!$B$2="",0,"-"))</f>
        <v>0.83329184010294888</v>
      </c>
      <c r="Q69" s="50">
        <f>IFERROR(AVERAGE(INDEX(S:S,IFERROR(MATCH($B69-Annex!$B$4/60,$B:$B),2)):S69),IF(Data!$B$2="",0,"-"))</f>
        <v>-9.3047670479462496E-5</v>
      </c>
      <c r="R69" s="50">
        <f>IFERROR((5.670373*10^-8*(T69+273.15)^4+((Annex!$B$5+Annex!$B$6)*(T69-V69)+Annex!$B$7*(T69-INDEX(T:T,IFERROR(MATCH($B69-Annex!$B$9/60,$B:$B),2)))/(60*($B69-INDEX($B:$B,IFERROR(MATCH($B69-Annex!$B$9/60,$B:$B),2)))))/Annex!$B$8)/1000,IF(Data!$B$2="",0,"-"))</f>
        <v>1.1747157189776609</v>
      </c>
      <c r="S69" s="50">
        <f>IFERROR((5.670373*10^-8*(U69+273.15)^4+((Annex!$B$5+Annex!$B$6)*(U69-V69)+Annex!$B$7*(U69-INDEX(U:U,IFERROR(MATCH($B69-Annex!$B$9/60,$B:$B),2)))/(60*($B69-INDEX($B:$B,IFERROR(MATCH($B69-Annex!$B$9/60,$B:$B),2)))))/Annex!$B$8)/1000,IF(Data!$B$2="",0,"-"))</f>
        <v>0.22118029322262514</v>
      </c>
      <c r="T69" s="20">
        <v>55.780999999999999</v>
      </c>
      <c r="U69" s="20">
        <v>47.584000000000003</v>
      </c>
      <c r="V69" s="20">
        <v>69.789000000000001</v>
      </c>
      <c r="W69" s="20">
        <v>900.29100000000005</v>
      </c>
      <c r="X69" s="20">
        <v>671.73900000000003</v>
      </c>
      <c r="Y69" s="20">
        <v>447.51299999999998</v>
      </c>
      <c r="Z69" s="20">
        <v>359.91800000000001</v>
      </c>
      <c r="AA69" s="20">
        <v>304.97300000000001</v>
      </c>
      <c r="AB69" s="20">
        <v>254.65</v>
      </c>
      <c r="AC69" s="20">
        <v>285.52999999999997</v>
      </c>
      <c r="AD69" s="20">
        <v>658.14</v>
      </c>
      <c r="AE69" s="20">
        <v>105.417</v>
      </c>
      <c r="AF69" s="20">
        <v>63.905000000000001</v>
      </c>
      <c r="AG69" s="20">
        <v>9.8999999999999993E+37</v>
      </c>
      <c r="AH69" s="20">
        <v>9.8999999999999993E+37</v>
      </c>
      <c r="AI69" s="20">
        <v>-112.489</v>
      </c>
    </row>
    <row r="70" spans="1:35" x14ac:dyDescent="0.3">
      <c r="A70" s="5">
        <v>69</v>
      </c>
      <c r="B70" s="19">
        <v>6.3326666608918458</v>
      </c>
      <c r="C70" s="20">
        <v>428.03508499999998</v>
      </c>
      <c r="D70" s="20">
        <v>414.367189</v>
      </c>
      <c r="E70" s="20">
        <v>739.991758</v>
      </c>
      <c r="F70" s="49">
        <f>IFERROR(SUM(C70:E70),IF(Data!$B$2="",0,"-"))</f>
        <v>1582.3940320000002</v>
      </c>
      <c r="G70" s="50">
        <f>IFERROR(F70-Annex!$B$10,IF(Data!$B$2="",0,"-"))</f>
        <v>276.23603200000025</v>
      </c>
      <c r="H70" s="50">
        <f>IFERROR(-15215*(G70-INDEX(G:G,IFERROR(MATCH($B70-Annex!$B$11/60,$B:$B),2)))/(60*($B70-INDEX($B:$B,IFERROR(MATCH($B70-Annex!$B$11/60,$B:$B),2)))),IF(Data!$B$2="",0,"-"))</f>
        <v>565.1990246088302</v>
      </c>
      <c r="I70" s="50">
        <f>IFERROR(AVERAGE(INDEX(K:K,IFERROR(MATCH($B70-Annex!$B$4/60,$B:$B),2)):K70),IF(Data!$B$2="",0,"-"))</f>
        <v>11.218218380966871</v>
      </c>
      <c r="J70" s="50">
        <f>IFERROR(AVERAGE(INDEX(L:L,IFERROR(MATCH($B70-Annex!$B$4/60,$B:$B),2)):L70),IF(Data!$B$2="",0,"-"))</f>
        <v>1.4360166661556948</v>
      </c>
      <c r="K70" s="50">
        <f>IFERROR((5.670373*10^-8*(M70+273.15)^4+((Annex!$B$5+Annex!$B$6)*(M70-O70)+Annex!$B$7*(M70-INDEX(M:M,IFERROR(MATCH($B70-Annex!$B$9/60,$B:$B),2)))/(60*($B70-INDEX($B:$B,IFERROR(MATCH($B70-Annex!$B$9/60,$B:$B),2)))))/Annex!$B$8)/1000,IF(Data!$B$2="",0,"-"))</f>
        <v>12.000777082050234</v>
      </c>
      <c r="L70" s="50">
        <f>IFERROR((5.670373*10^-8*(N70+273.15)^4+((Annex!$B$5+Annex!$B$6)*(N70-O70)+Annex!$B$7*(N70-INDEX(N:N,IFERROR(MATCH($B70-Annex!$B$9/60,$B:$B),2)))/(60*($B70-INDEX($B:$B,IFERROR(MATCH($B70-Annex!$B$9/60,$B:$B),2)))))/Annex!$B$8)/1000,IF(Data!$B$2="",0,"-"))</f>
        <v>1.066185718359145</v>
      </c>
      <c r="M70" s="20">
        <v>197.547</v>
      </c>
      <c r="N70" s="20">
        <v>92.631</v>
      </c>
      <c r="O70" s="20">
        <v>125.32899999999999</v>
      </c>
      <c r="P70" s="50">
        <f>IFERROR(AVERAGE(INDEX(R:R,IFERROR(MATCH($B70-Annex!$B$4/60,$B:$B),2)):R70),IF(Data!$B$2="",0,"-"))</f>
        <v>0.97039843176134155</v>
      </c>
      <c r="Q70" s="50">
        <f>IFERROR(AVERAGE(INDEX(S:S,IFERROR(MATCH($B70-Annex!$B$4/60,$B:$B),2)):S70),IF(Data!$B$2="",0,"-"))</f>
        <v>0.11087864216736787</v>
      </c>
      <c r="R70" s="50">
        <f>IFERROR((5.670373*10^-8*(T70+273.15)^4+((Annex!$B$5+Annex!$B$6)*(T70-V70)+Annex!$B$7*(T70-INDEX(T:T,IFERROR(MATCH($B70-Annex!$B$9/60,$B:$B),2)))/(60*($B70-INDEX($B:$B,IFERROR(MATCH($B70-Annex!$B$9/60,$B:$B),2)))))/Annex!$B$8)/1000,IF(Data!$B$2="",0,"-"))</f>
        <v>1.2806137282920032</v>
      </c>
      <c r="S70" s="50">
        <f>IFERROR((5.670373*10^-8*(U70+273.15)^4+((Annex!$B$5+Annex!$B$6)*(U70-V70)+Annex!$B$7*(U70-INDEX(U:U,IFERROR(MATCH($B70-Annex!$B$9/60,$B:$B),2)))/(60*($B70-INDEX($B:$B,IFERROR(MATCH($B70-Annex!$B$9/60,$B:$B),2)))))/Annex!$B$8)/1000,IF(Data!$B$2="",0,"-"))</f>
        <v>0.30781488384744699</v>
      </c>
      <c r="T70" s="20">
        <v>57.054000000000002</v>
      </c>
      <c r="U70" s="20">
        <v>48.484999999999999</v>
      </c>
      <c r="V70" s="20">
        <v>69.513000000000005</v>
      </c>
      <c r="W70" s="20">
        <v>900.11500000000001</v>
      </c>
      <c r="X70" s="20">
        <v>718.06</v>
      </c>
      <c r="Y70" s="20">
        <v>436.904</v>
      </c>
      <c r="Z70" s="20">
        <v>342.15199999999999</v>
      </c>
      <c r="AA70" s="20">
        <v>281.91300000000001</v>
      </c>
      <c r="AB70" s="20">
        <v>237.62899999999999</v>
      </c>
      <c r="AC70" s="20">
        <v>278.01299999999998</v>
      </c>
      <c r="AD70" s="20">
        <v>675.52599999999995</v>
      </c>
      <c r="AE70" s="20">
        <v>108.122</v>
      </c>
      <c r="AF70" s="20">
        <v>65.135999999999996</v>
      </c>
      <c r="AG70" s="20">
        <v>9.8999999999999993E+37</v>
      </c>
      <c r="AH70" s="20">
        <v>-161.88300000000001</v>
      </c>
      <c r="AI70" s="20">
        <v>9.8999999999999993E+37</v>
      </c>
    </row>
    <row r="71" spans="1:35" x14ac:dyDescent="0.3">
      <c r="A71" s="5">
        <v>70</v>
      </c>
      <c r="B71" s="19">
        <v>6.4268333301879466</v>
      </c>
      <c r="C71" s="20">
        <v>428.08804400000002</v>
      </c>
      <c r="D71" s="20">
        <v>414.378129</v>
      </c>
      <c r="E71" s="20">
        <v>739.89324499999998</v>
      </c>
      <c r="F71" s="49">
        <f>IFERROR(SUM(C71:E71),IF(Data!$B$2="",0,"-"))</f>
        <v>1582.359418</v>
      </c>
      <c r="G71" s="50">
        <f>IFERROR(F71-Annex!$B$10,IF(Data!$B$2="",0,"-"))</f>
        <v>276.2014180000001</v>
      </c>
      <c r="H71" s="50">
        <f>IFERROR(-15215*(G71-INDEX(G:G,IFERROR(MATCH($B71-Annex!$B$11/60,$B:$B),2)))/(60*($B71-INDEX($B:$B,IFERROR(MATCH($B71-Annex!$B$11/60,$B:$B),2)))),IF(Data!$B$2="",0,"-"))</f>
        <v>535.81404778316221</v>
      </c>
      <c r="I71" s="50">
        <f>IFERROR(AVERAGE(INDEX(K:K,IFERROR(MATCH($B71-Annex!$B$4/60,$B:$B),2)):K71),IF(Data!$B$2="",0,"-"))</f>
        <v>11.418515062344749</v>
      </c>
      <c r="J71" s="50">
        <f>IFERROR(AVERAGE(INDEX(L:L,IFERROR(MATCH($B71-Annex!$B$4/60,$B:$B),2)):L71),IF(Data!$B$2="",0,"-"))</f>
        <v>1.3909311430535543</v>
      </c>
      <c r="K71" s="50">
        <f>IFERROR((5.670373*10^-8*(M71+273.15)^4+((Annex!$B$5+Annex!$B$6)*(M71-O71)+Annex!$B$7*(M71-INDEX(M:M,IFERROR(MATCH($B71-Annex!$B$9/60,$B:$B),2)))/(60*($B71-INDEX($B:$B,IFERROR(MATCH($B71-Annex!$B$9/60,$B:$B),2)))))/Annex!$B$8)/1000,IF(Data!$B$2="",0,"-"))</f>
        <v>12.192585601300758</v>
      </c>
      <c r="L71" s="50">
        <f>IFERROR((5.670373*10^-8*(N71+273.15)^4+((Annex!$B$5+Annex!$B$6)*(N71-O71)+Annex!$B$7*(N71-INDEX(N:N,IFERROR(MATCH($B71-Annex!$B$9/60,$B:$B),2)))/(60*($B71-INDEX($B:$B,IFERROR(MATCH($B71-Annex!$B$9/60,$B:$B),2)))))/Annex!$B$8)/1000,IF(Data!$B$2="",0,"-"))</f>
        <v>1.2939302765650305</v>
      </c>
      <c r="M71" s="20">
        <v>202.72499999999999</v>
      </c>
      <c r="N71" s="20">
        <v>94.887</v>
      </c>
      <c r="O71" s="20">
        <v>125.94499999999999</v>
      </c>
      <c r="P71" s="50">
        <f>IFERROR(AVERAGE(INDEX(R:R,IFERROR(MATCH($B71-Annex!$B$4/60,$B:$B),2)):R71),IF(Data!$B$2="",0,"-"))</f>
        <v>1.0685968695674903</v>
      </c>
      <c r="Q71" s="50">
        <f>IFERROR(AVERAGE(INDEX(S:S,IFERROR(MATCH($B71-Annex!$B$4/60,$B:$B),2)):S71),IF(Data!$B$2="",0,"-"))</f>
        <v>0.17326422043838247</v>
      </c>
      <c r="R71" s="50">
        <f>IFERROR((5.670373*10^-8*(T71+273.15)^4+((Annex!$B$5+Annex!$B$6)*(T71-V71)+Annex!$B$7*(T71-INDEX(T:T,IFERROR(MATCH($B71-Annex!$B$9/60,$B:$B),2)))/(60*($B71-INDEX($B:$B,IFERROR(MATCH($B71-Annex!$B$9/60,$B:$B),2)))))/Annex!$B$8)/1000,IF(Data!$B$2="",0,"-"))</f>
        <v>1.2647312097102086</v>
      </c>
      <c r="S71" s="50">
        <f>IFERROR((5.670373*10^-8*(U71+273.15)^4+((Annex!$B$5+Annex!$B$6)*(U71-V71)+Annex!$B$7*(U71-INDEX(U:U,IFERROR(MATCH($B71-Annex!$B$9/60,$B:$B),2)))/(60*($B71-INDEX($B:$B,IFERROR(MATCH($B71-Annex!$B$9/60,$B:$B),2)))))/Annex!$B$8)/1000,IF(Data!$B$2="",0,"-"))</f>
        <v>0.26295607022984258</v>
      </c>
      <c r="T71" s="20">
        <v>58.424999999999997</v>
      </c>
      <c r="U71" s="20">
        <v>49.357999999999997</v>
      </c>
      <c r="V71" s="20">
        <v>70.807000000000002</v>
      </c>
      <c r="W71" s="20">
        <v>946.15499999999997</v>
      </c>
      <c r="X71" s="20">
        <v>786.28899999999999</v>
      </c>
      <c r="Y71" s="20">
        <v>491.22500000000002</v>
      </c>
      <c r="Z71" s="20">
        <v>356.714</v>
      </c>
      <c r="AA71" s="20">
        <v>287.57299999999998</v>
      </c>
      <c r="AB71" s="20">
        <v>231.958</v>
      </c>
      <c r="AC71" s="20">
        <v>288.733</v>
      </c>
      <c r="AD71" s="20">
        <v>687.88599999999997</v>
      </c>
      <c r="AE71" s="20">
        <v>111.087</v>
      </c>
      <c r="AF71" s="20">
        <v>66.784000000000006</v>
      </c>
      <c r="AG71" s="20">
        <v>9.8999999999999993E+37</v>
      </c>
      <c r="AH71" s="20">
        <v>9.8999999999999993E+37</v>
      </c>
      <c r="AI71" s="20">
        <v>51.567</v>
      </c>
    </row>
    <row r="72" spans="1:35" x14ac:dyDescent="0.3">
      <c r="A72" s="5">
        <v>71</v>
      </c>
      <c r="B72" s="19">
        <v>6.5101666620466858</v>
      </c>
      <c r="C72" s="20">
        <v>427.88627500000001</v>
      </c>
      <c r="D72" s="20">
        <v>414.19215200000002</v>
      </c>
      <c r="E72" s="20">
        <v>739.75516700000003</v>
      </c>
      <c r="F72" s="49">
        <f>IFERROR(SUM(C72:E72),IF(Data!$B$2="",0,"-"))</f>
        <v>1581.8335940000002</v>
      </c>
      <c r="G72" s="50">
        <f>IFERROR(F72-Annex!$B$10,IF(Data!$B$2="",0,"-"))</f>
        <v>275.67559400000027</v>
      </c>
      <c r="H72" s="50">
        <f>IFERROR(-15215*(G72-INDEX(G:G,IFERROR(MATCH($B72-Annex!$B$11/60,$B:$B),2)))/(60*($B72-INDEX($B:$B,IFERROR(MATCH($B72-Annex!$B$11/60,$B:$B),2)))),IF(Data!$B$2="",0,"-"))</f>
        <v>609.68265664266778</v>
      </c>
      <c r="I72" s="50">
        <f>IFERROR(AVERAGE(INDEX(K:K,IFERROR(MATCH($B72-Annex!$B$4/60,$B:$B),2)):K72),IF(Data!$B$2="",0,"-"))</f>
        <v>11.648374237777682</v>
      </c>
      <c r="J72" s="50">
        <f>IFERROR(AVERAGE(INDEX(L:L,IFERROR(MATCH($B72-Annex!$B$4/60,$B:$B),2)):L72),IF(Data!$B$2="",0,"-"))</f>
        <v>1.386163873429352</v>
      </c>
      <c r="K72" s="50">
        <f>IFERROR((5.670373*10^-8*(M72+273.15)^4+((Annex!$B$5+Annex!$B$6)*(M72-O72)+Annex!$B$7*(M72-INDEX(M:M,IFERROR(MATCH($B72-Annex!$B$9/60,$B:$B),2)))/(60*($B72-INDEX($B:$B,IFERROR(MATCH($B72-Annex!$B$9/60,$B:$B),2)))))/Annex!$B$8)/1000,IF(Data!$B$2="",0,"-"))</f>
        <v>12.365787557704527</v>
      </c>
      <c r="L72" s="50">
        <f>IFERROR((5.670373*10^-8*(N72+273.15)^4+((Annex!$B$5+Annex!$B$6)*(N72-O72)+Annex!$B$7*(N72-INDEX(N:N,IFERROR(MATCH($B72-Annex!$B$9/60,$B:$B),2)))/(60*($B72-INDEX($B:$B,IFERROR(MATCH($B72-Annex!$B$9/60,$B:$B),2)))))/Annex!$B$8)/1000,IF(Data!$B$2="",0,"-"))</f>
        <v>1.5317474369909028</v>
      </c>
      <c r="M72" s="20">
        <v>207.51599999999999</v>
      </c>
      <c r="N72" s="20">
        <v>97.188000000000002</v>
      </c>
      <c r="O72" s="20">
        <v>128.85499999999999</v>
      </c>
      <c r="P72" s="50">
        <f>IFERROR(AVERAGE(INDEX(R:R,IFERROR(MATCH($B72-Annex!$B$4/60,$B:$B),2)):R72),IF(Data!$B$2="",0,"-"))</f>
        <v>1.1623554142301304</v>
      </c>
      <c r="Q72" s="50">
        <f>IFERROR(AVERAGE(INDEX(S:S,IFERROR(MATCH($B72-Annex!$B$4/60,$B:$B),2)):S72),IF(Data!$B$2="",0,"-"))</f>
        <v>0.22803883674932862</v>
      </c>
      <c r="R72" s="50">
        <f>IFERROR((5.670373*10^-8*(T72+273.15)^4+((Annex!$B$5+Annex!$B$6)*(T72-V72)+Annex!$B$7*(T72-INDEX(T:T,IFERROR(MATCH($B72-Annex!$B$9/60,$B:$B),2)))/(60*($B72-INDEX($B:$B,IFERROR(MATCH($B72-Annex!$B$9/60,$B:$B),2)))))/Annex!$B$8)/1000,IF(Data!$B$2="",0,"-"))</f>
        <v>1.3521595982688375</v>
      </c>
      <c r="S72" s="50">
        <f>IFERROR((5.670373*10^-8*(U72+273.15)^4+((Annex!$B$5+Annex!$B$6)*(U72-V72)+Annex!$B$7*(U72-INDEX(U:U,IFERROR(MATCH($B72-Annex!$B$9/60,$B:$B),2)))/(60*($B72-INDEX($B:$B,IFERROR(MATCH($B72-Annex!$B$9/60,$B:$B),2)))))/Annex!$B$8)/1000,IF(Data!$B$2="",0,"-"))</f>
        <v>0.31500632927308375</v>
      </c>
      <c r="T72" s="20">
        <v>59.718000000000004</v>
      </c>
      <c r="U72" s="20">
        <v>50.276000000000003</v>
      </c>
      <c r="V72" s="20">
        <v>71.402000000000001</v>
      </c>
      <c r="W72" s="20">
        <v>977.05499999999995</v>
      </c>
      <c r="X72" s="20">
        <v>850.85</v>
      </c>
      <c r="Y72" s="20">
        <v>565.89</v>
      </c>
      <c r="Z72" s="20">
        <v>404.459</v>
      </c>
      <c r="AA72" s="20">
        <v>286.298</v>
      </c>
      <c r="AB72" s="20">
        <v>242.755</v>
      </c>
      <c r="AC72" s="20">
        <v>301.22199999999998</v>
      </c>
      <c r="AD72" s="20">
        <v>701.88499999999999</v>
      </c>
      <c r="AE72" s="20">
        <v>114.318</v>
      </c>
      <c r="AF72" s="20">
        <v>68.317999999999998</v>
      </c>
      <c r="AG72" s="20">
        <v>9.8999999999999993E+37</v>
      </c>
      <c r="AH72" s="20">
        <v>9.8999999999999993E+37</v>
      </c>
      <c r="AI72" s="20">
        <v>92.534999999999997</v>
      </c>
    </row>
    <row r="73" spans="1:35" x14ac:dyDescent="0.3">
      <c r="A73" s="5">
        <v>72</v>
      </c>
      <c r="B73" s="19">
        <v>6.5941666590515524</v>
      </c>
      <c r="C73" s="20">
        <v>427.792957</v>
      </c>
      <c r="D73" s="20">
        <v>414.22917799999999</v>
      </c>
      <c r="E73" s="20">
        <v>739.59771599999999</v>
      </c>
      <c r="F73" s="49">
        <f>IFERROR(SUM(C73:E73),IF(Data!$B$2="",0,"-"))</f>
        <v>1581.6198509999999</v>
      </c>
      <c r="G73" s="50">
        <f>IFERROR(F73-Annex!$B$10,IF(Data!$B$2="",0,"-"))</f>
        <v>275.46185100000002</v>
      </c>
      <c r="H73" s="50">
        <f>IFERROR(-15215*(G73-INDEX(G:G,IFERROR(MATCH($B73-Annex!$B$11/60,$B:$B),2)))/(60*($B73-INDEX($B:$B,IFERROR(MATCH($B73-Annex!$B$11/60,$B:$B),2)))),IF(Data!$B$2="",0,"-"))</f>
        <v>625.87152130722961</v>
      </c>
      <c r="I73" s="50">
        <f>IFERROR(AVERAGE(INDEX(K:K,IFERROR(MATCH($B73-Annex!$B$4/60,$B:$B),2)):K73),IF(Data!$B$2="",0,"-"))</f>
        <v>11.955099432103665</v>
      </c>
      <c r="J73" s="50">
        <f>IFERROR(AVERAGE(INDEX(L:L,IFERROR(MATCH($B73-Annex!$B$4/60,$B:$B),2)):L73),IF(Data!$B$2="",0,"-"))</f>
        <v>1.4316696882295616</v>
      </c>
      <c r="K73" s="50">
        <f>IFERROR((5.670373*10^-8*(M73+273.15)^4+((Annex!$B$5+Annex!$B$6)*(M73-O73)+Annex!$B$7*(M73-INDEX(M:M,IFERROR(MATCH($B73-Annex!$B$9/60,$B:$B),2)))/(60*($B73-INDEX($B:$B,IFERROR(MATCH($B73-Annex!$B$9/60,$B:$B),2)))))/Annex!$B$8)/1000,IF(Data!$B$2="",0,"-"))</f>
        <v>12.890887604080671</v>
      </c>
      <c r="L73" s="50">
        <f>IFERROR((5.670373*10^-8*(N73+273.15)^4+((Annex!$B$5+Annex!$B$6)*(N73-O73)+Annex!$B$7*(N73-INDEX(N:N,IFERROR(MATCH($B73-Annex!$B$9/60,$B:$B),2)))/(60*($B73-INDEX($B:$B,IFERROR(MATCH($B73-Annex!$B$9/60,$B:$B),2)))))/Annex!$B$8)/1000,IF(Data!$B$2="",0,"-"))</f>
        <v>1.7318881507350852</v>
      </c>
      <c r="M73" s="20">
        <v>212.59200000000001</v>
      </c>
      <c r="N73" s="20">
        <v>99.522000000000006</v>
      </c>
      <c r="O73" s="20">
        <v>131.26499999999999</v>
      </c>
      <c r="P73" s="50">
        <f>IFERROR(AVERAGE(INDEX(R:R,IFERROR(MATCH($B73-Annex!$B$4/60,$B:$B),2)):R73),IF(Data!$B$2="",0,"-"))</f>
        <v>1.2407795097996528</v>
      </c>
      <c r="Q73" s="50">
        <f>IFERROR(AVERAGE(INDEX(S:S,IFERROR(MATCH($B73-Annex!$B$4/60,$B:$B),2)):S73),IF(Data!$B$2="",0,"-"))</f>
        <v>0.26366280641086948</v>
      </c>
      <c r="R73" s="50">
        <f>IFERROR((5.670373*10^-8*(T73+273.15)^4+((Annex!$B$5+Annex!$B$6)*(T73-V73)+Annex!$B$7*(T73-INDEX(T:T,IFERROR(MATCH($B73-Annex!$B$9/60,$B:$B),2)))/(60*($B73-INDEX($B:$B,IFERROR(MATCH($B73-Annex!$B$9/60,$B:$B),2)))))/Annex!$B$8)/1000,IF(Data!$B$2="",0,"-"))</f>
        <v>1.4433048904552748</v>
      </c>
      <c r="S73" s="50">
        <f>IFERROR((5.670373*10^-8*(U73+273.15)^4+((Annex!$B$5+Annex!$B$6)*(U73-V73)+Annex!$B$7*(U73-INDEX(U:U,IFERROR(MATCH($B73-Annex!$B$9/60,$B:$B),2)))/(60*($B73-INDEX($B:$B,IFERROR(MATCH($B73-Annex!$B$9/60,$B:$B),2)))))/Annex!$B$8)/1000,IF(Data!$B$2="",0,"-"))</f>
        <v>0.35947899619687657</v>
      </c>
      <c r="T73" s="20">
        <v>61.122</v>
      </c>
      <c r="U73" s="20">
        <v>51.203000000000003</v>
      </c>
      <c r="V73" s="20">
        <v>73.120999999999995</v>
      </c>
      <c r="W73" s="20">
        <v>990.43499999999995</v>
      </c>
      <c r="X73" s="20">
        <v>846.505</v>
      </c>
      <c r="Y73" s="20">
        <v>536.05200000000002</v>
      </c>
      <c r="Z73" s="20">
        <v>392.71199999999999</v>
      </c>
      <c r="AA73" s="20">
        <v>290.565</v>
      </c>
      <c r="AB73" s="20">
        <v>230.43600000000001</v>
      </c>
      <c r="AC73" s="20">
        <v>290.404</v>
      </c>
      <c r="AD73" s="20">
        <v>706.85400000000004</v>
      </c>
      <c r="AE73" s="20">
        <v>117.88</v>
      </c>
      <c r="AF73" s="20">
        <v>69.912999999999997</v>
      </c>
      <c r="AG73" s="20">
        <v>9.8999999999999993E+37</v>
      </c>
      <c r="AH73" s="20">
        <v>9.8999999999999993E+37</v>
      </c>
      <c r="AI73" s="20">
        <v>-80.39</v>
      </c>
    </row>
    <row r="74" spans="1:35" x14ac:dyDescent="0.3">
      <c r="A74" s="5">
        <v>73</v>
      </c>
      <c r="B74" s="19">
        <v>6.6869999980553985</v>
      </c>
      <c r="C74" s="20">
        <v>427.71645000000001</v>
      </c>
      <c r="D74" s="20">
        <v>414.05919299999999</v>
      </c>
      <c r="E74" s="20">
        <v>739.50004899999999</v>
      </c>
      <c r="F74" s="49">
        <f>IFERROR(SUM(C74:E74),IF(Data!$B$2="",0,"-"))</f>
        <v>1581.2756919999999</v>
      </c>
      <c r="G74" s="50">
        <f>IFERROR(F74-Annex!$B$10,IF(Data!$B$2="",0,"-"))</f>
        <v>275.11769200000003</v>
      </c>
      <c r="H74" s="50">
        <f>IFERROR(-15215*(G74-INDEX(G:G,IFERROR(MATCH($B74-Annex!$B$11/60,$B:$B),2)))/(60*($B74-INDEX($B:$B,IFERROR(MATCH($B74-Annex!$B$11/60,$B:$B),2)))),IF(Data!$B$2="",0,"-"))</f>
        <v>635.05267686630361</v>
      </c>
      <c r="I74" s="50">
        <f>IFERROR(AVERAGE(INDEX(K:K,IFERROR(MATCH($B74-Annex!$B$4/60,$B:$B),2)):K74),IF(Data!$B$2="",0,"-"))</f>
        <v>12.251062236401438</v>
      </c>
      <c r="J74" s="50">
        <f>IFERROR(AVERAGE(INDEX(L:L,IFERROR(MATCH($B74-Annex!$B$4/60,$B:$B),2)):L74),IF(Data!$B$2="",0,"-"))</f>
        <v>1.441116292962707</v>
      </c>
      <c r="K74" s="50">
        <f>IFERROR((5.670373*10^-8*(M74+273.15)^4+((Annex!$B$5+Annex!$B$6)*(M74-O74)+Annex!$B$7*(M74-INDEX(M:M,IFERROR(MATCH($B74-Annex!$B$9/60,$B:$B),2)))/(60*($B74-INDEX($B:$B,IFERROR(MATCH($B74-Annex!$B$9/60,$B:$B),2)))))/Annex!$B$8)/1000,IF(Data!$B$2="",0,"-"))</f>
        <v>13.091658141908766</v>
      </c>
      <c r="L74" s="50">
        <f>IFERROR((5.670373*10^-8*(N74+273.15)^4+((Annex!$B$5+Annex!$B$6)*(N74-O74)+Annex!$B$7*(N74-INDEX(N:N,IFERROR(MATCH($B74-Annex!$B$9/60,$B:$B),2)))/(60*($B74-INDEX($B:$B,IFERROR(MATCH($B74-Annex!$B$9/60,$B:$B),2)))))/Annex!$B$8)/1000,IF(Data!$B$2="",0,"-"))</f>
        <v>1.5439053996251877</v>
      </c>
      <c r="M74" s="20">
        <v>218.31700000000001</v>
      </c>
      <c r="N74" s="20">
        <v>102.255</v>
      </c>
      <c r="O74" s="20">
        <v>139.40199999999999</v>
      </c>
      <c r="P74" s="50">
        <f>IFERROR(AVERAGE(INDEX(R:R,IFERROR(MATCH($B74-Annex!$B$4/60,$B:$B),2)):R74),IF(Data!$B$2="",0,"-"))</f>
        <v>1.2720984775645712</v>
      </c>
      <c r="Q74" s="50">
        <f>IFERROR(AVERAGE(INDEX(S:S,IFERROR(MATCH($B74-Annex!$B$4/60,$B:$B),2)):S74),IF(Data!$B$2="",0,"-"))</f>
        <v>0.25371363435716437</v>
      </c>
      <c r="R74" s="50">
        <f>IFERROR((5.670373*10^-8*(T74+273.15)^4+((Annex!$B$5+Annex!$B$6)*(T74-V74)+Annex!$B$7*(T74-INDEX(T:T,IFERROR(MATCH($B74-Annex!$B$9/60,$B:$B),2)))/(60*($B74-INDEX($B:$B,IFERROR(MATCH($B74-Annex!$B$9/60,$B:$B),2)))))/Annex!$B$8)/1000,IF(Data!$B$2="",0,"-"))</f>
        <v>1.2153844350812659</v>
      </c>
      <c r="S74" s="50">
        <f>IFERROR((5.670373*10^-8*(U74+273.15)^4+((Annex!$B$5+Annex!$B$6)*(U74-V74)+Annex!$B$7*(U74-INDEX(U:U,IFERROR(MATCH($B74-Annex!$B$9/60,$B:$B),2)))/(60*($B74-INDEX($B:$B,IFERROR(MATCH($B74-Annex!$B$9/60,$B:$B),2)))))/Annex!$B$8)/1000,IF(Data!$B$2="",0,"-"))</f>
        <v>6.4963871617505789E-2</v>
      </c>
      <c r="T74" s="20">
        <v>62.628999999999998</v>
      </c>
      <c r="U74" s="20">
        <v>52.218000000000004</v>
      </c>
      <c r="V74" s="20">
        <v>79.444000000000003</v>
      </c>
      <c r="W74" s="20">
        <v>1019.2809999999999</v>
      </c>
      <c r="X74" s="20">
        <v>916.21400000000006</v>
      </c>
      <c r="Y74" s="20">
        <v>625.08500000000004</v>
      </c>
      <c r="Z74" s="20">
        <v>441.721</v>
      </c>
      <c r="AA74" s="20">
        <v>302.858</v>
      </c>
      <c r="AB74" s="20">
        <v>241.99299999999999</v>
      </c>
      <c r="AC74" s="20">
        <v>299.31900000000002</v>
      </c>
      <c r="AD74" s="20">
        <v>725.93100000000004</v>
      </c>
      <c r="AE74" s="20">
        <v>121.01</v>
      </c>
      <c r="AF74" s="20">
        <v>71.543999999999997</v>
      </c>
      <c r="AG74" s="20">
        <v>9.8999999999999993E+37</v>
      </c>
      <c r="AH74" s="20">
        <v>9.8999999999999993E+37</v>
      </c>
      <c r="AI74" s="20">
        <v>163.95</v>
      </c>
    </row>
    <row r="75" spans="1:35" x14ac:dyDescent="0.3">
      <c r="A75" s="5">
        <v>74</v>
      </c>
      <c r="B75" s="19">
        <v>6.7714999965392053</v>
      </c>
      <c r="C75" s="20">
        <v>427.66096800000003</v>
      </c>
      <c r="D75" s="20">
        <v>413.94307099999997</v>
      </c>
      <c r="E75" s="20">
        <v>739.34091599999999</v>
      </c>
      <c r="F75" s="49">
        <f>IFERROR(SUM(C75:E75),IF(Data!$B$2="",0,"-"))</f>
        <v>1580.9449549999999</v>
      </c>
      <c r="G75" s="50">
        <f>IFERROR(F75-Annex!$B$10,IF(Data!$B$2="",0,"-"))</f>
        <v>274.78695500000003</v>
      </c>
      <c r="H75" s="50">
        <f>IFERROR(-15215*(G75-INDEX(G:G,IFERROR(MATCH($B75-Annex!$B$11/60,$B:$B),2)))/(60*($B75-INDEX($B:$B,IFERROR(MATCH($B75-Annex!$B$11/60,$B:$B),2)))),IF(Data!$B$2="",0,"-"))</f>
        <v>690.92577948147402</v>
      </c>
      <c r="I75" s="50">
        <f>IFERROR(AVERAGE(INDEX(K:K,IFERROR(MATCH($B75-Annex!$B$4/60,$B:$B),2)):K75),IF(Data!$B$2="",0,"-"))</f>
        <v>12.548304986377113</v>
      </c>
      <c r="J75" s="50">
        <f>IFERROR(AVERAGE(INDEX(L:L,IFERROR(MATCH($B75-Annex!$B$4/60,$B:$B),2)):L75),IF(Data!$B$2="",0,"-"))</f>
        <v>1.4431858633310983</v>
      </c>
      <c r="K75" s="50">
        <f>IFERROR((5.670373*10^-8*(M75+273.15)^4+((Annex!$B$5+Annex!$B$6)*(M75-O75)+Annex!$B$7*(M75-INDEX(M:M,IFERROR(MATCH($B75-Annex!$B$9/60,$B:$B),2)))/(60*($B75-INDEX($B:$B,IFERROR(MATCH($B75-Annex!$B$9/60,$B:$B),2)))))/Annex!$B$8)/1000,IF(Data!$B$2="",0,"-"))</f>
        <v>13.517317246643366</v>
      </c>
      <c r="L75" s="50">
        <f>IFERROR((5.670373*10^-8*(N75+273.15)^4+((Annex!$B$5+Annex!$B$6)*(N75-O75)+Annex!$B$7*(N75-INDEX(N:N,IFERROR(MATCH($B75-Annex!$B$9/60,$B:$B),2)))/(60*($B75-INDEX($B:$B,IFERROR(MATCH($B75-Annex!$B$9/60,$B:$B),2)))))/Annex!$B$8)/1000,IF(Data!$B$2="",0,"-"))</f>
        <v>1.5814814274202069</v>
      </c>
      <c r="M75" s="20">
        <v>223.887</v>
      </c>
      <c r="N75" s="20">
        <v>104.863</v>
      </c>
      <c r="O75" s="20">
        <v>144.18199999999999</v>
      </c>
      <c r="P75" s="50">
        <f>IFERROR(AVERAGE(INDEX(R:R,IFERROR(MATCH($B75-Annex!$B$4/60,$B:$B),2)):R75),IF(Data!$B$2="",0,"-"))</f>
        <v>1.2255080780151537</v>
      </c>
      <c r="Q75" s="50">
        <f>IFERROR(AVERAGE(INDEX(S:S,IFERROR(MATCH($B75-Annex!$B$4/60,$B:$B),2)):S75),IF(Data!$B$2="",0,"-"))</f>
        <v>0.17428889195703609</v>
      </c>
      <c r="R75" s="50">
        <f>IFERROR((5.670373*10^-8*(T75+273.15)^4+((Annex!$B$5+Annex!$B$6)*(T75-V75)+Annex!$B$7*(T75-INDEX(T:T,IFERROR(MATCH($B75-Annex!$B$9/60,$B:$B),2)))/(60*($B75-INDEX($B:$B,IFERROR(MATCH($B75-Annex!$B$9/60,$B:$B),2)))))/Annex!$B$8)/1000,IF(Data!$B$2="",0,"-"))</f>
        <v>0.84764696532082706</v>
      </c>
      <c r="S75" s="50">
        <f>IFERROR((5.670373*10^-8*(U75+273.15)^4+((Annex!$B$5+Annex!$B$6)*(U75-V75)+Annex!$B$7*(U75-INDEX(U:U,IFERROR(MATCH($B75-Annex!$B$9/60,$B:$B),2)))/(60*($B75-INDEX($B:$B,IFERROR(MATCH($B75-Annex!$B$9/60,$B:$B),2)))))/Annex!$B$8)/1000,IF(Data!$B$2="",0,"-"))</f>
        <v>-0.3113782006881281</v>
      </c>
      <c r="T75" s="20">
        <v>64.046999999999997</v>
      </c>
      <c r="U75" s="20">
        <v>53.198</v>
      </c>
      <c r="V75" s="20">
        <v>87.668000000000006</v>
      </c>
      <c r="W75" s="20">
        <v>1019.6420000000001</v>
      </c>
      <c r="X75" s="20">
        <v>915.43799999999999</v>
      </c>
      <c r="Y75" s="20">
        <v>704.73900000000003</v>
      </c>
      <c r="Z75" s="20">
        <v>533.25</v>
      </c>
      <c r="AA75" s="20">
        <v>385.12099999999998</v>
      </c>
      <c r="AB75" s="20">
        <v>291.79599999999999</v>
      </c>
      <c r="AC75" s="20">
        <v>293.95</v>
      </c>
      <c r="AD75" s="20">
        <v>737.05200000000002</v>
      </c>
      <c r="AE75" s="20">
        <v>124.614</v>
      </c>
      <c r="AF75" s="20">
        <v>73.281000000000006</v>
      </c>
      <c r="AG75" s="20">
        <v>9.8999999999999993E+37</v>
      </c>
      <c r="AH75" s="20">
        <v>9.8999999999999993E+37</v>
      </c>
      <c r="AI75" s="20">
        <v>-46.593000000000004</v>
      </c>
    </row>
    <row r="76" spans="1:35" x14ac:dyDescent="0.3">
      <c r="A76" s="5">
        <v>75</v>
      </c>
      <c r="B76" s="19">
        <v>6.8583333282731473</v>
      </c>
      <c r="C76" s="20">
        <v>427.611358</v>
      </c>
      <c r="D76" s="20">
        <v>413.96495099999999</v>
      </c>
      <c r="E76" s="20">
        <v>739.27524000000005</v>
      </c>
      <c r="F76" s="49">
        <f>IFERROR(SUM(C76:E76),IF(Data!$B$2="",0,"-"))</f>
        <v>1580.851549</v>
      </c>
      <c r="G76" s="50">
        <f>IFERROR(F76-Annex!$B$10,IF(Data!$B$2="",0,"-"))</f>
        <v>274.69354900000008</v>
      </c>
      <c r="H76" s="50">
        <f>IFERROR(-15215*(G76-INDEX(G:G,IFERROR(MATCH($B76-Annex!$B$11/60,$B:$B),2)))/(60*($B76-INDEX($B:$B,IFERROR(MATCH($B76-Annex!$B$11/60,$B:$B),2)))),IF(Data!$B$2="",0,"-"))</f>
        <v>657.57380528369151</v>
      </c>
      <c r="I76" s="50">
        <f>IFERROR(AVERAGE(INDEX(K:K,IFERROR(MATCH($B76-Annex!$B$4/60,$B:$B),2)):K76),IF(Data!$B$2="",0,"-"))</f>
        <v>12.878431524929796</v>
      </c>
      <c r="J76" s="50">
        <f>IFERROR(AVERAGE(INDEX(L:L,IFERROR(MATCH($B76-Annex!$B$4/60,$B:$B),2)):L76),IF(Data!$B$2="",0,"-"))</f>
        <v>1.4849165847601122</v>
      </c>
      <c r="K76" s="50">
        <f>IFERROR((5.670373*10^-8*(M76+273.15)^4+((Annex!$B$5+Annex!$B$6)*(M76-O76)+Annex!$B$7*(M76-INDEX(M:M,IFERROR(MATCH($B76-Annex!$B$9/60,$B:$B),2)))/(60*($B76-INDEX($B:$B,IFERROR(MATCH($B76-Annex!$B$9/60,$B:$B),2)))))/Annex!$B$8)/1000,IF(Data!$B$2="",0,"-"))</f>
        <v>14.090007440820258</v>
      </c>
      <c r="L76" s="50">
        <f>IFERROR((5.670373*10^-8*(N76+273.15)^4+((Annex!$B$5+Annex!$B$6)*(N76-O76)+Annex!$B$7*(N76-INDEX(N:N,IFERROR(MATCH($B76-Annex!$B$9/60,$B:$B),2)))/(60*($B76-INDEX($B:$B,IFERROR(MATCH($B76-Annex!$B$9/60,$B:$B),2)))))/Annex!$B$8)/1000,IF(Data!$B$2="",0,"-"))</f>
        <v>1.6452776836252283</v>
      </c>
      <c r="M76" s="20">
        <v>229.74299999999999</v>
      </c>
      <c r="N76" s="20">
        <v>107.542</v>
      </c>
      <c r="O76" s="20">
        <v>147.46700000000001</v>
      </c>
      <c r="P76" s="50">
        <f>IFERROR(AVERAGE(INDEX(R:R,IFERROR(MATCH($B76-Annex!$B$4/60,$B:$B),2)):R76),IF(Data!$B$2="",0,"-"))</f>
        <v>1.2001797225542405</v>
      </c>
      <c r="Q76" s="50">
        <f>IFERROR(AVERAGE(INDEX(S:S,IFERROR(MATCH($B76-Annex!$B$4/60,$B:$B),2)):S76),IF(Data!$B$2="",0,"-"))</f>
        <v>0.12001539425305155</v>
      </c>
      <c r="R76" s="50">
        <f>IFERROR((5.670373*10^-8*(T76+273.15)^4+((Annex!$B$5+Annex!$B$6)*(T76-V76)+Annex!$B$7*(T76-INDEX(T:T,IFERROR(MATCH($B76-Annex!$B$9/60,$B:$B),2)))/(60*($B76-INDEX($B:$B,IFERROR(MATCH($B76-Annex!$B$9/60,$B:$B),2)))))/Annex!$B$8)/1000,IF(Data!$B$2="",0,"-"))</f>
        <v>0.99741723075126743</v>
      </c>
      <c r="S76" s="50">
        <f>IFERROR((5.670373*10^-8*(U76+273.15)^4+((Annex!$B$5+Annex!$B$6)*(U76-V76)+Annex!$B$7*(U76-INDEX(U:U,IFERROR(MATCH($B76-Annex!$B$9/60,$B:$B),2)))/(60*($B76-INDEX($B:$B,IFERROR(MATCH($B76-Annex!$B$9/60,$B:$B),2)))))/Annex!$B$8)/1000,IF(Data!$B$2="",0,"-"))</f>
        <v>-0.15873419070526687</v>
      </c>
      <c r="T76" s="20">
        <v>65.518000000000001</v>
      </c>
      <c r="U76" s="20">
        <v>54.267000000000003</v>
      </c>
      <c r="V76" s="20">
        <v>87.277000000000001</v>
      </c>
      <c r="W76" s="20">
        <v>1025.173</v>
      </c>
      <c r="X76" s="20">
        <v>916.048</v>
      </c>
      <c r="Y76" s="20">
        <v>637.83000000000004</v>
      </c>
      <c r="Z76" s="20">
        <v>488.63900000000001</v>
      </c>
      <c r="AA76" s="20">
        <v>359.44400000000002</v>
      </c>
      <c r="AB76" s="20">
        <v>283.90499999999997</v>
      </c>
      <c r="AC76" s="20">
        <v>289.815</v>
      </c>
      <c r="AD76" s="20">
        <v>748.75</v>
      </c>
      <c r="AE76" s="20">
        <v>129.23500000000001</v>
      </c>
      <c r="AF76" s="20">
        <v>75.281999999999996</v>
      </c>
      <c r="AG76" s="20">
        <v>9.8999999999999993E+37</v>
      </c>
      <c r="AH76" s="20">
        <v>9.8999999999999993E+37</v>
      </c>
      <c r="AI76" s="20">
        <v>88.894000000000005</v>
      </c>
    </row>
    <row r="77" spans="1:35" x14ac:dyDescent="0.3">
      <c r="A77" s="5">
        <v>76</v>
      </c>
      <c r="B77" s="19">
        <v>6.9559999974444509</v>
      </c>
      <c r="C77" s="20">
        <v>427.46843899999999</v>
      </c>
      <c r="D77" s="20">
        <v>413.973365</v>
      </c>
      <c r="E77" s="20">
        <v>739.08074199999999</v>
      </c>
      <c r="F77" s="49">
        <f>IFERROR(SUM(C77:E77),IF(Data!$B$2="",0,"-"))</f>
        <v>1580.5225460000001</v>
      </c>
      <c r="G77" s="50">
        <f>IFERROR(F77-Annex!$B$10,IF(Data!$B$2="",0,"-"))</f>
        <v>274.36454600000025</v>
      </c>
      <c r="H77" s="50">
        <f>IFERROR(-15215*(G77-INDEX(G:G,IFERROR(MATCH($B77-Annex!$B$11/60,$B:$B),2)))/(60*($B77-INDEX($B:$B,IFERROR(MATCH($B77-Annex!$B$11/60,$B:$B),2)))),IF(Data!$B$2="",0,"-"))</f>
        <v>729.21611853647971</v>
      </c>
      <c r="I77" s="50">
        <f>IFERROR(AVERAGE(INDEX(K:K,IFERROR(MATCH($B77-Annex!$B$4/60,$B:$B),2)):K77),IF(Data!$B$2="",0,"-"))</f>
        <v>13.25766244136698</v>
      </c>
      <c r="J77" s="50">
        <f>IFERROR(AVERAGE(INDEX(L:L,IFERROR(MATCH($B77-Annex!$B$4/60,$B:$B),2)):L77),IF(Data!$B$2="",0,"-"))</f>
        <v>1.5757280030664682</v>
      </c>
      <c r="K77" s="50">
        <f>IFERROR((5.670373*10^-8*(M77+273.15)^4+((Annex!$B$5+Annex!$B$6)*(M77-O77)+Annex!$B$7*(M77-INDEX(M:M,IFERROR(MATCH($B77-Annex!$B$9/60,$B:$B),2)))/(60*($B77-INDEX($B:$B,IFERROR(MATCH($B77-Annex!$B$9/60,$B:$B),2)))))/Annex!$B$8)/1000,IF(Data!$B$2="",0,"-"))</f>
        <v>14.65539349711052</v>
      </c>
      <c r="L77" s="50">
        <f>IFERROR((5.670373*10^-8*(N77+273.15)^4+((Annex!$B$5+Annex!$B$6)*(N77-O77)+Annex!$B$7*(N77-INDEX(N:N,IFERROR(MATCH($B77-Annex!$B$9/60,$B:$B),2)))/(60*($B77-INDEX($B:$B,IFERROR(MATCH($B77-Annex!$B$9/60,$B:$B),2)))))/Annex!$B$8)/1000,IF(Data!$B$2="",0,"-"))</f>
        <v>1.7018656465036366</v>
      </c>
      <c r="M77" s="20">
        <v>236.44399999999999</v>
      </c>
      <c r="N77" s="20">
        <v>110.515</v>
      </c>
      <c r="O77" s="20">
        <v>149.755</v>
      </c>
      <c r="P77" s="50">
        <f>IFERROR(AVERAGE(INDEX(R:R,IFERROR(MATCH($B77-Annex!$B$4/60,$B:$B),2)):R77),IF(Data!$B$2="",0,"-"))</f>
        <v>1.1585300730924946</v>
      </c>
      <c r="Q77" s="50">
        <f>IFERROR(AVERAGE(INDEX(S:S,IFERROR(MATCH($B77-Annex!$B$4/60,$B:$B),2)):S77),IF(Data!$B$2="",0,"-"))</f>
        <v>4.5603617733385483E-2</v>
      </c>
      <c r="R77" s="50">
        <f>IFERROR((5.670373*10^-8*(T77+273.15)^4+((Annex!$B$5+Annex!$B$6)*(T77-V77)+Annex!$B$7*(T77-INDEX(T:T,IFERROR(MATCH($B77-Annex!$B$9/60,$B:$B),2)))/(60*($B77-INDEX($B:$B,IFERROR(MATCH($B77-Annex!$B$9/60,$B:$B),2)))))/Annex!$B$8)/1000,IF(Data!$B$2="",0,"-"))</f>
        <v>0.98906618205978125</v>
      </c>
      <c r="S77" s="50">
        <f>IFERROR((5.670373*10^-8*(U77+273.15)^4+((Annex!$B$5+Annex!$B$6)*(U77-V77)+Annex!$B$7*(U77-INDEX(U:U,IFERROR(MATCH($B77-Annex!$B$9/60,$B:$B),2)))/(60*($B77-INDEX($B:$B,IFERROR(MATCH($B77-Annex!$B$9/60,$B:$B),2)))))/Annex!$B$8)/1000,IF(Data!$B$2="",0,"-"))</f>
        <v>-0.21306755179021547</v>
      </c>
      <c r="T77" s="20">
        <v>67.350999999999999</v>
      </c>
      <c r="U77" s="20">
        <v>55.575000000000003</v>
      </c>
      <c r="V77" s="20">
        <v>91.174999999999997</v>
      </c>
      <c r="W77" s="20">
        <v>1042.837</v>
      </c>
      <c r="X77" s="20">
        <v>968.48900000000003</v>
      </c>
      <c r="Y77" s="20">
        <v>768.97500000000002</v>
      </c>
      <c r="Z77" s="20">
        <v>613.56299999999999</v>
      </c>
      <c r="AA77" s="20">
        <v>428.745</v>
      </c>
      <c r="AB77" s="20">
        <v>330.399</v>
      </c>
      <c r="AC77" s="20">
        <v>310.738</v>
      </c>
      <c r="AD77" s="20">
        <v>758.29499999999996</v>
      </c>
      <c r="AE77" s="20">
        <v>134.517</v>
      </c>
      <c r="AF77" s="20">
        <v>77.963999999999999</v>
      </c>
      <c r="AG77" s="20">
        <v>9.8999999999999993E+37</v>
      </c>
      <c r="AH77" s="20">
        <v>9.8999999999999993E+37</v>
      </c>
      <c r="AI77" s="20">
        <v>26.603000000000002</v>
      </c>
    </row>
    <row r="78" spans="1:35" x14ac:dyDescent="0.3">
      <c r="A78" s="5">
        <v>77</v>
      </c>
      <c r="B78" s="19">
        <v>7.0536666666157544</v>
      </c>
      <c r="C78" s="20">
        <v>427.39782500000001</v>
      </c>
      <c r="D78" s="20">
        <v>413.91866499999998</v>
      </c>
      <c r="E78" s="20">
        <v>739.06305899999995</v>
      </c>
      <c r="F78" s="49">
        <f>IFERROR(SUM(C78:E78),IF(Data!$B$2="",0,"-"))</f>
        <v>1580.3795489999998</v>
      </c>
      <c r="G78" s="50">
        <f>IFERROR(F78-Annex!$B$10,IF(Data!$B$2="",0,"-"))</f>
        <v>274.22154899999987</v>
      </c>
      <c r="H78" s="50">
        <f>IFERROR(-15215*(G78-INDEX(G:G,IFERROR(MATCH($B78-Annex!$B$11/60,$B:$B),2)))/(60*($B78-INDEX($B:$B,IFERROR(MATCH($B78-Annex!$B$11/60,$B:$B),2)))),IF(Data!$B$2="",0,"-"))</f>
        <v>676.24708170092151</v>
      </c>
      <c r="I78" s="50">
        <f>IFERROR(AVERAGE(INDEX(K:K,IFERROR(MATCH($B78-Annex!$B$4/60,$B:$B),2)):K78),IF(Data!$B$2="",0,"-"))</f>
        <v>13.650912868295752</v>
      </c>
      <c r="J78" s="50">
        <f>IFERROR(AVERAGE(INDEX(L:L,IFERROR(MATCH($B78-Annex!$B$4/60,$B:$B),2)):L78),IF(Data!$B$2="",0,"-"))</f>
        <v>1.6225259840056894</v>
      </c>
      <c r="K78" s="50">
        <f>IFERROR((5.670373*10^-8*(M78+273.15)^4+((Annex!$B$5+Annex!$B$6)*(M78-O78)+Annex!$B$7*(M78-INDEX(M:M,IFERROR(MATCH($B78-Annex!$B$9/60,$B:$B),2)))/(60*($B78-INDEX($B:$B,IFERROR(MATCH($B78-Annex!$B$9/60,$B:$B),2)))))/Annex!$B$8)/1000,IF(Data!$B$2="",0,"-"))</f>
        <v>14.945338589802168</v>
      </c>
      <c r="L78" s="50">
        <f>IFERROR((5.670373*10^-8*(N78+273.15)^4+((Annex!$B$5+Annex!$B$6)*(N78-O78)+Annex!$B$7*(N78-INDEX(N:N,IFERROR(MATCH($B78-Annex!$B$9/60,$B:$B),2)))/(60*($B78-INDEX($B:$B,IFERROR(MATCH($B78-Annex!$B$9/60,$B:$B),2)))))/Annex!$B$8)/1000,IF(Data!$B$2="",0,"-"))</f>
        <v>1.6215161431395799</v>
      </c>
      <c r="M78" s="20">
        <v>243.126</v>
      </c>
      <c r="N78" s="20">
        <v>113.60599999999999</v>
      </c>
      <c r="O78" s="20">
        <v>155.625</v>
      </c>
      <c r="P78" s="50">
        <f>IFERROR(AVERAGE(INDEX(R:R,IFERROR(MATCH($B78-Annex!$B$4/60,$B:$B),2)):R78),IF(Data!$B$2="",0,"-"))</f>
        <v>1.1476583768706097</v>
      </c>
      <c r="Q78" s="50">
        <f>IFERROR(AVERAGE(INDEX(S:S,IFERROR(MATCH($B78-Annex!$B$4/60,$B:$B),2)):S78),IF(Data!$B$2="",0,"-"))</f>
        <v>-7.9107157952978166E-4</v>
      </c>
      <c r="R78" s="50">
        <f>IFERROR((5.670373*10^-8*(T78+273.15)^4+((Annex!$B$5+Annex!$B$6)*(T78-V78)+Annex!$B$7*(T78-INDEX(T:T,IFERROR(MATCH($B78-Annex!$B$9/60,$B:$B),2)))/(60*($B78-INDEX($B:$B,IFERROR(MATCH($B78-Annex!$B$9/60,$B:$B),2)))))/Annex!$B$8)/1000,IF(Data!$B$2="",0,"-"))</f>
        <v>1.1886293361570131</v>
      </c>
      <c r="S78" s="50">
        <f>IFERROR((5.670373*10^-8*(U78+273.15)^4+((Annex!$B$5+Annex!$B$6)*(U78-V78)+Annex!$B$7*(U78-INDEX(U:U,IFERROR(MATCH($B78-Annex!$B$9/60,$B:$B),2)))/(60*($B78-INDEX($B:$B,IFERROR(MATCH($B78-Annex!$B$9/60,$B:$B),2)))))/Annex!$B$8)/1000,IF(Data!$B$2="",0,"-"))</f>
        <v>-6.1806754960564148E-2</v>
      </c>
      <c r="T78" s="20">
        <v>69.23</v>
      </c>
      <c r="U78" s="20">
        <v>56.963999999999999</v>
      </c>
      <c r="V78" s="20">
        <v>91.512</v>
      </c>
      <c r="W78" s="20">
        <v>1050.021</v>
      </c>
      <c r="X78" s="20">
        <v>999.19600000000003</v>
      </c>
      <c r="Y78" s="20">
        <v>803.327</v>
      </c>
      <c r="Z78" s="20">
        <v>617.625</v>
      </c>
      <c r="AA78" s="20">
        <v>477.11799999999999</v>
      </c>
      <c r="AB78" s="20">
        <v>359.733</v>
      </c>
      <c r="AC78" s="20">
        <v>330.57499999999999</v>
      </c>
      <c r="AD78" s="20">
        <v>767.76</v>
      </c>
      <c r="AE78" s="20">
        <v>139.81200000000001</v>
      </c>
      <c r="AF78" s="20">
        <v>80.745000000000005</v>
      </c>
      <c r="AG78" s="20">
        <v>9.8999999999999993E+37</v>
      </c>
      <c r="AH78" s="20">
        <v>9.8999999999999993E+37</v>
      </c>
      <c r="AI78" s="20">
        <v>113.89400000000001</v>
      </c>
    </row>
    <row r="79" spans="1:35" x14ac:dyDescent="0.3">
      <c r="A79" s="5">
        <v>78</v>
      </c>
      <c r="B79" s="19">
        <v>7.151499999454245</v>
      </c>
      <c r="C79" s="20">
        <v>427.27675499999998</v>
      </c>
      <c r="D79" s="20">
        <v>413.75120600000002</v>
      </c>
      <c r="E79" s="20">
        <v>738.92077300000005</v>
      </c>
      <c r="F79" s="49">
        <f>IFERROR(SUM(C79:E79),IF(Data!$B$2="",0,"-"))</f>
        <v>1579.9487340000001</v>
      </c>
      <c r="G79" s="50">
        <f>IFERROR(F79-Annex!$B$10,IF(Data!$B$2="",0,"-"))</f>
        <v>273.79073400000016</v>
      </c>
      <c r="H79" s="50">
        <f>IFERROR(-15215*(G79-INDEX(G:G,IFERROR(MATCH($B79-Annex!$B$11/60,$B:$B),2)))/(60*($B79-INDEX($B:$B,IFERROR(MATCH($B79-Annex!$B$11/60,$B:$B),2)))),IF(Data!$B$2="",0,"-"))</f>
        <v>750.53688269384361</v>
      </c>
      <c r="I79" s="50">
        <f>IFERROR(AVERAGE(INDEX(K:K,IFERROR(MATCH($B79-Annex!$B$4/60,$B:$B),2)):K79),IF(Data!$B$2="",0,"-"))</f>
        <v>14.051182987447135</v>
      </c>
      <c r="J79" s="50">
        <f>IFERROR(AVERAGE(INDEX(L:L,IFERROR(MATCH($B79-Annex!$B$4/60,$B:$B),2)):L79),IF(Data!$B$2="",0,"-"))</f>
        <v>1.6240765865746749</v>
      </c>
      <c r="K79" s="50">
        <f>IFERROR((5.670373*10^-8*(M79+273.15)^4+((Annex!$B$5+Annex!$B$6)*(M79-O79)+Annex!$B$7*(M79-INDEX(M:M,IFERROR(MATCH($B79-Annex!$B$9/60,$B:$B),2)))/(60*($B79-INDEX($B:$B,IFERROR(MATCH($B79-Annex!$B$9/60,$B:$B),2)))))/Annex!$B$8)/1000,IF(Data!$B$2="",0,"-"))</f>
        <v>15.167678391764191</v>
      </c>
      <c r="L79" s="50">
        <f>IFERROR((5.670373*10^-8*(N79+273.15)^4+((Annex!$B$5+Annex!$B$6)*(N79-O79)+Annex!$B$7*(N79-INDEX(N:N,IFERROR(MATCH($B79-Annex!$B$9/60,$B:$B),2)))/(60*($B79-INDEX($B:$B,IFERROR(MATCH($B79-Annex!$B$9/60,$B:$B),2)))))/Annex!$B$8)/1000,IF(Data!$B$2="",0,"-"))</f>
        <v>1.5426016549738</v>
      </c>
      <c r="M79" s="20">
        <v>249.702</v>
      </c>
      <c r="N79" s="20">
        <v>116.60299999999999</v>
      </c>
      <c r="O79" s="20">
        <v>160.88200000000001</v>
      </c>
      <c r="P79" s="50">
        <f>IFERROR(AVERAGE(INDEX(R:R,IFERROR(MATCH($B79-Annex!$B$4/60,$B:$B),2)):R79),IF(Data!$B$2="",0,"-"))</f>
        <v>1.1146381127717679</v>
      </c>
      <c r="Q79" s="50">
        <f>IFERROR(AVERAGE(INDEX(S:S,IFERROR(MATCH($B79-Annex!$B$4/60,$B:$B),2)):S79),IF(Data!$B$2="",0,"-"))</f>
        <v>-5.8849685136464443E-2</v>
      </c>
      <c r="R79" s="50">
        <f>IFERROR((5.670373*10^-8*(T79+273.15)^4+((Annex!$B$5+Annex!$B$6)*(T79-V79)+Annex!$B$7*(T79-INDEX(T:T,IFERROR(MATCH($B79-Annex!$B$9/60,$B:$B),2)))/(60*($B79-INDEX($B:$B,IFERROR(MATCH($B79-Annex!$B$9/60,$B:$B),2)))))/Annex!$B$8)/1000,IF(Data!$B$2="",0,"-"))</f>
        <v>1.1210177495769458</v>
      </c>
      <c r="S79" s="50">
        <f>IFERROR((5.670373*10^-8*(U79+273.15)^4+((Annex!$B$5+Annex!$B$6)*(U79-V79)+Annex!$B$7*(U79-INDEX(U:U,IFERROR(MATCH($B79-Annex!$B$9/60,$B:$B),2)))/(60*($B79-INDEX($B:$B,IFERROR(MATCH($B79-Annex!$B$9/60,$B:$B),2)))))/Annex!$B$8)/1000,IF(Data!$B$2="",0,"-"))</f>
        <v>-9.1403965625458911E-2</v>
      </c>
      <c r="T79" s="20">
        <v>71.048000000000002</v>
      </c>
      <c r="U79" s="20">
        <v>58.4</v>
      </c>
      <c r="V79" s="20">
        <v>94.683999999999997</v>
      </c>
      <c r="W79" s="20">
        <v>1049.7639999999999</v>
      </c>
      <c r="X79" s="20">
        <v>977.35599999999999</v>
      </c>
      <c r="Y79" s="20">
        <v>798.12599999999998</v>
      </c>
      <c r="Z79" s="20">
        <v>677.74300000000005</v>
      </c>
      <c r="AA79" s="20">
        <v>505.45</v>
      </c>
      <c r="AB79" s="20">
        <v>408.18799999999999</v>
      </c>
      <c r="AC79" s="20">
        <v>358.67200000000003</v>
      </c>
      <c r="AD79" s="20">
        <v>765.35900000000004</v>
      </c>
      <c r="AE79" s="20">
        <v>143.90899999999999</v>
      </c>
      <c r="AF79" s="20">
        <v>83.340999999999994</v>
      </c>
      <c r="AG79" s="20">
        <v>9.8999999999999993E+37</v>
      </c>
      <c r="AH79" s="20">
        <v>9.8999999999999993E+37</v>
      </c>
      <c r="AI79" s="20">
        <v>-146.29900000000001</v>
      </c>
    </row>
    <row r="80" spans="1:35" x14ac:dyDescent="0.3">
      <c r="A80" s="5">
        <v>79</v>
      </c>
      <c r="B80" s="19">
        <v>7.2463333338964731</v>
      </c>
      <c r="C80" s="20">
        <v>427.24733500000002</v>
      </c>
      <c r="D80" s="20">
        <v>413.81852600000002</v>
      </c>
      <c r="E80" s="20">
        <v>738.76921200000004</v>
      </c>
      <c r="F80" s="49">
        <f>IFERROR(SUM(C80:E80),IF(Data!$B$2="",0,"-"))</f>
        <v>1579.8350730000002</v>
      </c>
      <c r="G80" s="50">
        <f>IFERROR(F80-Annex!$B$10,IF(Data!$B$2="",0,"-"))</f>
        <v>273.67707300000029</v>
      </c>
      <c r="H80" s="50">
        <f>IFERROR(-15215*(G80-INDEX(G:G,IFERROR(MATCH($B80-Annex!$B$11/60,$B:$B),2)))/(60*($B80-INDEX($B:$B,IFERROR(MATCH($B80-Annex!$B$11/60,$B:$B),2)))),IF(Data!$B$2="",0,"-"))</f>
        <v>732.37332148181247</v>
      </c>
      <c r="I80" s="50">
        <f>IFERROR(AVERAGE(INDEX(K:K,IFERROR(MATCH($B80-Annex!$B$4/60,$B:$B),2)):K80),IF(Data!$B$2="",0,"-"))</f>
        <v>14.43381843237494</v>
      </c>
      <c r="J80" s="50">
        <f>IFERROR(AVERAGE(INDEX(L:L,IFERROR(MATCH($B80-Annex!$B$4/60,$B:$B),2)):L80),IF(Data!$B$2="",0,"-"))</f>
        <v>1.6011864504314695</v>
      </c>
      <c r="K80" s="50">
        <f>IFERROR((5.670373*10^-8*(M80+273.15)^4+((Annex!$B$5+Annex!$B$6)*(M80-O80)+Annex!$B$7*(M80-INDEX(M:M,IFERROR(MATCH($B80-Annex!$B$9/60,$B:$B),2)))/(60*($B80-INDEX($B:$B,IFERROR(MATCH($B80-Annex!$B$9/60,$B:$B),2)))))/Annex!$B$8)/1000,IF(Data!$B$2="",0,"-"))</f>
        <v>15.569335718575338</v>
      </c>
      <c r="L80" s="50">
        <f>IFERROR((5.670373*10^-8*(N80+273.15)^4+((Annex!$B$5+Annex!$B$6)*(N80-O80)+Annex!$B$7*(N80-INDEX(N:N,IFERROR(MATCH($B80-Annex!$B$9/60,$B:$B),2)))/(60*($B80-INDEX($B:$B,IFERROR(MATCH($B80-Annex!$B$9/60,$B:$B),2)))))/Annex!$B$8)/1000,IF(Data!$B$2="",0,"-"))</f>
        <v>1.5716571977326463</v>
      </c>
      <c r="M80" s="20">
        <v>256.12900000000002</v>
      </c>
      <c r="N80" s="20">
        <v>119.535</v>
      </c>
      <c r="O80" s="20">
        <v>163.434</v>
      </c>
      <c r="P80" s="50">
        <f>IFERROR(AVERAGE(INDEX(R:R,IFERROR(MATCH($B80-Annex!$B$4/60,$B:$B),2)):R80),IF(Data!$B$2="",0,"-"))</f>
        <v>1.0528156078052937</v>
      </c>
      <c r="Q80" s="50">
        <f>IFERROR(AVERAGE(INDEX(S:S,IFERROR(MATCH($B80-Annex!$B$4/60,$B:$B),2)):S80),IF(Data!$B$2="",0,"-"))</f>
        <v>-0.13930903010528237</v>
      </c>
      <c r="R80" s="50">
        <f>IFERROR((5.670373*10^-8*(T80+273.15)^4+((Annex!$B$5+Annex!$B$6)*(T80-V80)+Annex!$B$7*(T80-INDEX(T:T,IFERROR(MATCH($B80-Annex!$B$9/60,$B:$B),2)))/(60*($B80-INDEX($B:$B,IFERROR(MATCH($B80-Annex!$B$9/60,$B:$B),2)))))/Annex!$B$8)/1000,IF(Data!$B$2="",0,"-"))</f>
        <v>1.0105473556899565</v>
      </c>
      <c r="S80" s="50">
        <f>IFERROR((5.670373*10^-8*(U80+273.15)^4+((Annex!$B$5+Annex!$B$6)*(U80-V80)+Annex!$B$7*(U80-INDEX(U:U,IFERROR(MATCH($B80-Annex!$B$9/60,$B:$B),2)))/(60*($B80-INDEX($B:$B,IFERROR(MATCH($B80-Annex!$B$9/60,$B:$B),2)))))/Annex!$B$8)/1000,IF(Data!$B$2="",0,"-"))</f>
        <v>-0.20373641858484881</v>
      </c>
      <c r="T80" s="20">
        <v>72.873000000000005</v>
      </c>
      <c r="U80" s="20">
        <v>59.807000000000002</v>
      </c>
      <c r="V80" s="20">
        <v>98.772000000000006</v>
      </c>
      <c r="W80" s="20">
        <v>1052.58</v>
      </c>
      <c r="X80" s="20">
        <v>984.10299999999995</v>
      </c>
      <c r="Y80" s="20">
        <v>807.33600000000001</v>
      </c>
      <c r="Z80" s="20">
        <v>640.197</v>
      </c>
      <c r="AA80" s="20">
        <v>458.34699999999998</v>
      </c>
      <c r="AB80" s="20">
        <v>356.495</v>
      </c>
      <c r="AC80" s="20">
        <v>339.30799999999999</v>
      </c>
      <c r="AD80" s="20">
        <v>769.02099999999996</v>
      </c>
      <c r="AE80" s="20">
        <v>147.649</v>
      </c>
      <c r="AF80" s="20">
        <v>85.271000000000001</v>
      </c>
      <c r="AG80" s="20">
        <v>9.8999999999999993E+37</v>
      </c>
      <c r="AH80" s="20">
        <v>9.8999999999999993E+37</v>
      </c>
      <c r="AI80" s="20">
        <v>-27.774999999999999</v>
      </c>
    </row>
    <row r="81" spans="1:35" x14ac:dyDescent="0.3">
      <c r="A81" s="5">
        <v>80</v>
      </c>
      <c r="B81" s="19">
        <v>7.3326666641514748</v>
      </c>
      <c r="C81" s="20">
        <v>427.23388199999999</v>
      </c>
      <c r="D81" s="20">
        <v>413.66453300000001</v>
      </c>
      <c r="E81" s="20">
        <v>738.64038900000003</v>
      </c>
      <c r="F81" s="49">
        <f>IFERROR(SUM(C81:E81),IF(Data!$B$2="",0,"-"))</f>
        <v>1579.538804</v>
      </c>
      <c r="G81" s="50">
        <f>IFERROR(F81-Annex!$B$10,IF(Data!$B$2="",0,"-"))</f>
        <v>273.38080400000013</v>
      </c>
      <c r="H81" s="50">
        <f>IFERROR(-15215*(G81-INDEX(G:G,IFERROR(MATCH($B81-Annex!$B$11/60,$B:$B),2)))/(60*($B81-INDEX($B:$B,IFERROR(MATCH($B81-Annex!$B$11/60,$B:$B),2)))),IF(Data!$B$2="",0,"-"))</f>
        <v>724.03823130660226</v>
      </c>
      <c r="I81" s="50">
        <f>IFERROR(AVERAGE(INDEX(K:K,IFERROR(MATCH($B81-Annex!$B$4/60,$B:$B),2)):K81),IF(Data!$B$2="",0,"-"))</f>
        <v>14.843183648294911</v>
      </c>
      <c r="J81" s="50">
        <f>IFERROR(AVERAGE(INDEX(L:L,IFERROR(MATCH($B81-Annex!$B$4/60,$B:$B),2)):L81),IF(Data!$B$2="",0,"-"))</f>
        <v>1.5958370068594021</v>
      </c>
      <c r="K81" s="50">
        <f>IFERROR((5.670373*10^-8*(M81+273.15)^4+((Annex!$B$5+Annex!$B$6)*(M81-O81)+Annex!$B$7*(M81-INDEX(M:M,IFERROR(MATCH($B81-Annex!$B$9/60,$B:$B),2)))/(60*($B81-INDEX($B:$B,IFERROR(MATCH($B81-Annex!$B$9/60,$B:$B),2)))))/Annex!$B$8)/1000,IF(Data!$B$2="",0,"-"))</f>
        <v>15.957214653348528</v>
      </c>
      <c r="L81" s="50">
        <f>IFERROR((5.670373*10^-8*(N81+273.15)^4+((Annex!$B$5+Annex!$B$6)*(N81-O81)+Annex!$B$7*(N81-INDEX(N:N,IFERROR(MATCH($B81-Annex!$B$9/60,$B:$B),2)))/(60*($B81-INDEX($B:$B,IFERROR(MATCH($B81-Annex!$B$9/60,$B:$B),2)))))/Annex!$B$8)/1000,IF(Data!$B$2="",0,"-"))</f>
        <v>1.5064592946207185</v>
      </c>
      <c r="M81" s="20">
        <v>261.94600000000003</v>
      </c>
      <c r="N81" s="20">
        <v>121.99</v>
      </c>
      <c r="O81" s="20">
        <v>166.03800000000001</v>
      </c>
      <c r="P81" s="50">
        <f>IFERROR(AVERAGE(INDEX(R:R,IFERROR(MATCH($B81-Annex!$B$4/60,$B:$B),2)):R81),IF(Data!$B$2="",0,"-"))</f>
        <v>1.0512085633322452</v>
      </c>
      <c r="Q81" s="50">
        <f>IFERROR(AVERAGE(INDEX(S:S,IFERROR(MATCH($B81-Annex!$B$4/60,$B:$B),2)):S81),IF(Data!$B$2="",0,"-"))</f>
        <v>-0.15742582919094386</v>
      </c>
      <c r="R81" s="50">
        <f>IFERROR((5.670373*10^-8*(T81+273.15)^4+((Annex!$B$5+Annex!$B$6)*(T81-V81)+Annex!$B$7*(T81-INDEX(T:T,IFERROR(MATCH($B81-Annex!$B$9/60,$B:$B),2)))/(60*($B81-INDEX($B:$B,IFERROR(MATCH($B81-Annex!$B$9/60,$B:$B),2)))))/Annex!$B$8)/1000,IF(Data!$B$2="",0,"-"))</f>
        <v>1.2041351237699269</v>
      </c>
      <c r="S81" s="50">
        <f>IFERROR((5.670373*10^-8*(U81+273.15)^4+((Annex!$B$5+Annex!$B$6)*(U81-V81)+Annex!$B$7*(U81-INDEX(U:U,IFERROR(MATCH($B81-Annex!$B$9/60,$B:$B),2)))/(60*($B81-INDEX($B:$B,IFERROR(MATCH($B81-Annex!$B$9/60,$B:$B),2)))))/Annex!$B$8)/1000,IF(Data!$B$2="",0,"-"))</f>
        <v>-6.1853721982124625E-2</v>
      </c>
      <c r="T81" s="20">
        <v>74.546000000000006</v>
      </c>
      <c r="U81" s="20">
        <v>61.094000000000001</v>
      </c>
      <c r="V81" s="20">
        <v>97.906999999999996</v>
      </c>
      <c r="W81" s="20">
        <v>1022.3680000000001</v>
      </c>
      <c r="X81" s="20">
        <v>926.221</v>
      </c>
      <c r="Y81" s="20">
        <v>678.89</v>
      </c>
      <c r="Z81" s="20">
        <v>546.84699999999998</v>
      </c>
      <c r="AA81" s="20">
        <v>442.25</v>
      </c>
      <c r="AB81" s="20">
        <v>371.34699999999998</v>
      </c>
      <c r="AC81" s="20">
        <v>356.608</v>
      </c>
      <c r="AD81" s="20">
        <v>772.95799999999997</v>
      </c>
      <c r="AE81" s="20">
        <v>150.85599999999999</v>
      </c>
      <c r="AF81" s="20">
        <v>86.397000000000006</v>
      </c>
      <c r="AG81" s="20">
        <v>9.8999999999999993E+37</v>
      </c>
      <c r="AH81" s="20">
        <v>9.8999999999999993E+37</v>
      </c>
      <c r="AI81" s="20">
        <v>9.8999999999999993E+37</v>
      </c>
    </row>
    <row r="82" spans="1:35" x14ac:dyDescent="0.3">
      <c r="A82" s="5">
        <v>81</v>
      </c>
      <c r="B82" s="19">
        <v>7.4271666607819498</v>
      </c>
      <c r="C82" s="20">
        <v>427.15569599999998</v>
      </c>
      <c r="D82" s="20">
        <v>413.68135999999998</v>
      </c>
      <c r="E82" s="20">
        <v>738.50231199999996</v>
      </c>
      <c r="F82" s="49">
        <f>IFERROR(SUM(C82:E82),IF(Data!$B$2="",0,"-"))</f>
        <v>1579.3393679999999</v>
      </c>
      <c r="G82" s="50">
        <f>IFERROR(F82-Annex!$B$10,IF(Data!$B$2="",0,"-"))</f>
        <v>273.18136800000002</v>
      </c>
      <c r="H82" s="50">
        <f>IFERROR(-15215*(G82-INDEX(G:G,IFERROR(MATCH($B82-Annex!$B$11/60,$B:$B),2)))/(60*($B82-INDEX($B:$B,IFERROR(MATCH($B82-Annex!$B$11/60,$B:$B),2)))),IF(Data!$B$2="",0,"-"))</f>
        <v>765.57915487890216</v>
      </c>
      <c r="I82" s="50">
        <f>IFERROR(AVERAGE(INDEX(K:K,IFERROR(MATCH($B82-Annex!$B$4/60,$B:$B),2)):K82),IF(Data!$B$2="",0,"-"))</f>
        <v>15.198781046405466</v>
      </c>
      <c r="J82" s="50">
        <f>IFERROR(AVERAGE(INDEX(L:L,IFERROR(MATCH($B82-Annex!$B$4/60,$B:$B),2)):L82),IF(Data!$B$2="",0,"-"))</f>
        <v>1.5644088950457664</v>
      </c>
      <c r="K82" s="50">
        <f>IFERROR((5.670373*10^-8*(M82+273.15)^4+((Annex!$B$5+Annex!$B$6)*(M82-O82)+Annex!$B$7*(M82-INDEX(M:M,IFERROR(MATCH($B82-Annex!$B$9/60,$B:$B),2)))/(60*($B82-INDEX($B:$B,IFERROR(MATCH($B82-Annex!$B$9/60,$B:$B),2)))))/Annex!$B$8)/1000,IF(Data!$B$2="",0,"-"))</f>
        <v>16.006499033417263</v>
      </c>
      <c r="L82" s="50">
        <f>IFERROR((5.670373*10^-8*(N82+273.15)^4+((Annex!$B$5+Annex!$B$6)*(N82-O82)+Annex!$B$7*(N82-INDEX(N:N,IFERROR(MATCH($B82-Annex!$B$9/60,$B:$B),2)))/(60*($B82-INDEX($B:$B,IFERROR(MATCH($B82-Annex!$B$9/60,$B:$B),2)))))/Annex!$B$8)/1000,IF(Data!$B$2="",0,"-"))</f>
        <v>1.3614846447247564</v>
      </c>
      <c r="M82" s="20">
        <v>267.642</v>
      </c>
      <c r="N82" s="20">
        <v>124.51300000000001</v>
      </c>
      <c r="O82" s="20">
        <v>168.339</v>
      </c>
      <c r="P82" s="50">
        <f>IFERROR(AVERAGE(INDEX(R:R,IFERROR(MATCH($B82-Annex!$B$4/60,$B:$B),2)):R82),IF(Data!$B$2="",0,"-"))</f>
        <v>1.125481494872032</v>
      </c>
      <c r="Q82" s="50">
        <f>IFERROR(AVERAGE(INDEX(S:S,IFERROR(MATCH($B82-Annex!$B$4/60,$B:$B),2)):S82),IF(Data!$B$2="",0,"-"))</f>
        <v>-9.61638453758005E-2</v>
      </c>
      <c r="R82" s="50">
        <f>IFERROR((5.670373*10^-8*(T82+273.15)^4+((Annex!$B$5+Annex!$B$6)*(T82-V82)+Annex!$B$7*(T82-INDEX(T:T,IFERROR(MATCH($B82-Annex!$B$9/60,$B:$B),2)))/(60*($B82-INDEX($B:$B,IFERROR(MATCH($B82-Annex!$B$9/60,$B:$B),2)))))/Annex!$B$8)/1000,IF(Data!$B$2="",0,"-"))</f>
        <v>1.3675574860993334</v>
      </c>
      <c r="S82" s="50">
        <f>IFERROR((5.670373*10^-8*(U82+273.15)^4+((Annex!$B$5+Annex!$B$6)*(U82-V82)+Annex!$B$7*(U82-INDEX(U:U,IFERROR(MATCH($B82-Annex!$B$9/60,$B:$B),2)))/(60*($B82-INDEX($B:$B,IFERROR(MATCH($B82-Annex!$B$9/60,$B:$B),2)))))/Annex!$B$8)/1000,IF(Data!$B$2="",0,"-"))</f>
        <v>0.11745568601787522</v>
      </c>
      <c r="T82" s="20">
        <v>76.263999999999996</v>
      </c>
      <c r="U82" s="20">
        <v>62.476999999999997</v>
      </c>
      <c r="V82" s="20">
        <v>96.147999999999996</v>
      </c>
      <c r="W82" s="20">
        <v>1011.105</v>
      </c>
      <c r="X82" s="20">
        <v>921.80899999999997</v>
      </c>
      <c r="Y82" s="20">
        <v>757.86699999999996</v>
      </c>
      <c r="Z82" s="20">
        <v>647.976</v>
      </c>
      <c r="AA82" s="20">
        <v>468.024</v>
      </c>
      <c r="AB82" s="20">
        <v>374.32600000000002</v>
      </c>
      <c r="AC82" s="20">
        <v>353.339</v>
      </c>
      <c r="AD82" s="20">
        <v>779.69799999999998</v>
      </c>
      <c r="AE82" s="20">
        <v>153.09399999999999</v>
      </c>
      <c r="AF82" s="20">
        <v>87.195999999999998</v>
      </c>
      <c r="AG82" s="20">
        <v>9.8999999999999993E+37</v>
      </c>
      <c r="AH82" s="20">
        <v>9.8999999999999993E+37</v>
      </c>
      <c r="AI82" s="20">
        <v>9.8999999999999993E+37</v>
      </c>
    </row>
    <row r="83" spans="1:35" x14ac:dyDescent="0.3">
      <c r="A83" s="5">
        <v>82</v>
      </c>
      <c r="B83" s="19">
        <v>7.5213333300780505</v>
      </c>
      <c r="C83" s="20">
        <v>426.98247199999997</v>
      </c>
      <c r="D83" s="20">
        <v>413.59804800000001</v>
      </c>
      <c r="E83" s="20">
        <v>738.29013099999997</v>
      </c>
      <c r="F83" s="49">
        <f>IFERROR(SUM(C83:E83),IF(Data!$B$2="",0,"-"))</f>
        <v>1578.870651</v>
      </c>
      <c r="G83" s="50">
        <f>IFERROR(F83-Annex!$B$10,IF(Data!$B$2="",0,"-"))</f>
        <v>272.71265100000005</v>
      </c>
      <c r="H83" s="50">
        <f>IFERROR(-15215*(G83-INDEX(G:G,IFERROR(MATCH($B83-Annex!$B$11/60,$B:$B),2)))/(60*($B83-INDEX($B:$B,IFERROR(MATCH($B83-Annex!$B$11/60,$B:$B),2)))),IF(Data!$B$2="",0,"-"))</f>
        <v>743.05550822747011</v>
      </c>
      <c r="I83" s="50">
        <f>IFERROR(AVERAGE(INDEX(K:K,IFERROR(MATCH($B83-Annex!$B$4/60,$B:$B),2)):K83),IF(Data!$B$2="",0,"-"))</f>
        <v>15.520370563822301</v>
      </c>
      <c r="J83" s="50">
        <f>IFERROR(AVERAGE(INDEX(L:L,IFERROR(MATCH($B83-Annex!$B$4/60,$B:$B),2)):L83),IF(Data!$B$2="",0,"-"))</f>
        <v>1.5222967506463576</v>
      </c>
      <c r="K83" s="50">
        <f>IFERROR((5.670373*10^-8*(M83+273.15)^4+((Annex!$B$5+Annex!$B$6)*(M83-O83)+Annex!$B$7*(M83-INDEX(M:M,IFERROR(MATCH($B83-Annex!$B$9/60,$B:$B),2)))/(60*($B83-INDEX($B:$B,IFERROR(MATCH($B83-Annex!$B$9/60,$B:$B),2)))))/Annex!$B$8)/1000,IF(Data!$B$2="",0,"-"))</f>
        <v>16.341134062738096</v>
      </c>
      <c r="L83" s="50">
        <f>IFERROR((5.670373*10^-8*(N83+273.15)^4+((Annex!$B$5+Annex!$B$6)*(N83-O83)+Annex!$B$7*(N83-INDEX(N:N,IFERROR(MATCH($B83-Annex!$B$9/60,$B:$B),2)))/(60*($B83-INDEX($B:$B,IFERROR(MATCH($B83-Annex!$B$9/60,$B:$B),2)))))/Annex!$B$8)/1000,IF(Data!$B$2="",0,"-"))</f>
        <v>1.3504926728293654</v>
      </c>
      <c r="M83" s="20">
        <v>273.57299999999998</v>
      </c>
      <c r="N83" s="20">
        <v>126.879</v>
      </c>
      <c r="O83" s="20">
        <v>168.994</v>
      </c>
      <c r="P83" s="50">
        <f>IFERROR(AVERAGE(INDEX(R:R,IFERROR(MATCH($B83-Annex!$B$4/60,$B:$B),2)):R83),IF(Data!$B$2="",0,"-"))</f>
        <v>1.2058276836283091</v>
      </c>
      <c r="Q83" s="50">
        <f>IFERROR(AVERAGE(INDEX(S:S,IFERROR(MATCH($B83-Annex!$B$4/60,$B:$B),2)):S83),IF(Data!$B$2="",0,"-"))</f>
        <v>-4.1978815164151674E-2</v>
      </c>
      <c r="R83" s="50">
        <f>IFERROR((5.670373*10^-8*(T83+273.15)^4+((Annex!$B$5+Annex!$B$6)*(T83-V83)+Annex!$B$7*(T83-INDEX(T:T,IFERROR(MATCH($B83-Annex!$B$9/60,$B:$B),2)))/(60*($B83-INDEX($B:$B,IFERROR(MATCH($B83-Annex!$B$9/60,$B:$B),2)))))/Annex!$B$8)/1000,IF(Data!$B$2="",0,"-"))</f>
        <v>1.5598405520452066</v>
      </c>
      <c r="S83" s="50">
        <f>IFERROR((5.670373*10^-8*(U83+273.15)^4+((Annex!$B$5+Annex!$B$6)*(U83-V83)+Annex!$B$7*(U83-INDEX(U:U,IFERROR(MATCH($B83-Annex!$B$9/60,$B:$B),2)))/(60*($B83-INDEX($B:$B,IFERROR(MATCH($B83-Annex!$B$9/60,$B:$B),2)))))/Annex!$B$8)/1000,IF(Data!$B$2="",0,"-"))</f>
        <v>0.22056102077627499</v>
      </c>
      <c r="T83" s="20">
        <v>78.010000000000005</v>
      </c>
      <c r="U83" s="20">
        <v>63.692</v>
      </c>
      <c r="V83" s="20">
        <v>94.168999999999997</v>
      </c>
      <c r="W83" s="20">
        <v>995.66</v>
      </c>
      <c r="X83" s="20">
        <v>931.14300000000003</v>
      </c>
      <c r="Y83" s="20">
        <v>798.82600000000002</v>
      </c>
      <c r="Z83" s="20">
        <v>695.11699999999996</v>
      </c>
      <c r="AA83" s="20">
        <v>509.33</v>
      </c>
      <c r="AB83" s="20">
        <v>405.03500000000003</v>
      </c>
      <c r="AC83" s="20">
        <v>381.88600000000002</v>
      </c>
      <c r="AD83" s="20">
        <v>781.83900000000006</v>
      </c>
      <c r="AE83" s="20">
        <v>155.04900000000001</v>
      </c>
      <c r="AF83" s="20">
        <v>87.703000000000003</v>
      </c>
      <c r="AG83" s="20">
        <v>9.8999999999999993E+37</v>
      </c>
      <c r="AH83" s="20">
        <v>9.8999999999999993E+37</v>
      </c>
      <c r="AI83" s="20">
        <v>9.8999999999999993E+37</v>
      </c>
    </row>
    <row r="84" spans="1:35" x14ac:dyDescent="0.3">
      <c r="A84" s="5">
        <v>83</v>
      </c>
      <c r="B84" s="19">
        <v>7.6048333256039768</v>
      </c>
      <c r="C84" s="20">
        <v>426.738674</v>
      </c>
      <c r="D84" s="20">
        <v>413.52399500000001</v>
      </c>
      <c r="E84" s="20">
        <v>738.20088199999998</v>
      </c>
      <c r="F84" s="49">
        <f>IFERROR(SUM(C84:E84),IF(Data!$B$2="",0,"-"))</f>
        <v>1578.4635509999998</v>
      </c>
      <c r="G84" s="50">
        <f>IFERROR(F84-Annex!$B$10,IF(Data!$B$2="",0,"-"))</f>
        <v>272.30555099999992</v>
      </c>
      <c r="H84" s="50">
        <f>IFERROR(-15215*(G84-INDEX(G:G,IFERROR(MATCH($B84-Annex!$B$11/60,$B:$B),2)))/(60*($B84-INDEX($B:$B,IFERROR(MATCH($B84-Annex!$B$11/60,$B:$B),2)))),IF(Data!$B$2="",0,"-"))</f>
        <v>791.9377392056382</v>
      </c>
      <c r="I84" s="50">
        <f>IFERROR(AVERAGE(INDEX(K:K,IFERROR(MATCH($B84-Annex!$B$4/60,$B:$B),2)):K84),IF(Data!$B$2="",0,"-"))</f>
        <v>15.836379830181345</v>
      </c>
      <c r="J84" s="50">
        <f>IFERROR(AVERAGE(INDEX(L:L,IFERROR(MATCH($B84-Annex!$B$4/60,$B:$B),2)):L84),IF(Data!$B$2="",0,"-"))</f>
        <v>1.4747327375309154</v>
      </c>
      <c r="K84" s="50">
        <f>IFERROR((5.670373*10^-8*(M84+273.15)^4+((Annex!$B$5+Annex!$B$6)*(M84-O84)+Annex!$B$7*(M84-INDEX(M:M,IFERROR(MATCH($B84-Annex!$B$9/60,$B:$B),2)))/(60*($B84-INDEX($B:$B,IFERROR(MATCH($B84-Annex!$B$9/60,$B:$B),2)))))/Annex!$B$8)/1000,IF(Data!$B$2="",0,"-"))</f>
        <v>16.867458361623836</v>
      </c>
      <c r="L84" s="50">
        <f>IFERROR((5.670373*10^-8*(N84+273.15)^4+((Annex!$B$5+Annex!$B$6)*(N84-O84)+Annex!$B$7*(N84-INDEX(N:N,IFERROR(MATCH($B84-Annex!$B$9/60,$B:$B),2)))/(60*($B84-INDEX($B:$B,IFERROR(MATCH($B84-Annex!$B$9/60,$B:$B),2)))))/Annex!$B$8)/1000,IF(Data!$B$2="",0,"-"))</f>
        <v>1.3689175546955406</v>
      </c>
      <c r="M84" s="20">
        <v>278.79500000000002</v>
      </c>
      <c r="N84" s="20">
        <v>128.982</v>
      </c>
      <c r="O84" s="20">
        <v>170.13499999999999</v>
      </c>
      <c r="P84" s="50">
        <f>IFERROR(AVERAGE(INDEX(R:R,IFERROR(MATCH($B84-Annex!$B$4/60,$B:$B),2)):R84),IF(Data!$B$2="",0,"-"))</f>
        <v>1.2971113253015465</v>
      </c>
      <c r="Q84" s="50">
        <f>IFERROR(AVERAGE(INDEX(S:S,IFERROR(MATCH($B84-Annex!$B$4/60,$B:$B),2)):S84),IF(Data!$B$2="",0,"-"))</f>
        <v>1.2920617181636127E-2</v>
      </c>
      <c r="R84" s="50">
        <f>IFERROR((5.670373*10^-8*(T84+273.15)^4+((Annex!$B$5+Annex!$B$6)*(T84-V84)+Annex!$B$7*(T84-INDEX(T:T,IFERROR(MATCH($B84-Annex!$B$9/60,$B:$B),2)))/(60*($B84-INDEX($B:$B,IFERROR(MATCH($B84-Annex!$B$9/60,$B:$B),2)))))/Annex!$B$8)/1000,IF(Data!$B$2="",0,"-"))</f>
        <v>1.6280516737724446</v>
      </c>
      <c r="S84" s="50">
        <f>IFERROR((5.670373*10^-8*(U84+273.15)^4+((Annex!$B$5+Annex!$B$6)*(U84-V84)+Annex!$B$7*(U84-INDEX(U:U,IFERROR(MATCH($B84-Annex!$B$9/60,$B:$B),2)))/(60*($B84-INDEX($B:$B,IFERROR(MATCH($B84-Annex!$B$9/60,$B:$B),2)))))/Annex!$B$8)/1000,IF(Data!$B$2="",0,"-"))</f>
        <v>0.17122847463029917</v>
      </c>
      <c r="T84" s="20">
        <v>79.533000000000001</v>
      </c>
      <c r="U84" s="20">
        <v>64.756</v>
      </c>
      <c r="V84" s="20">
        <v>94.808000000000007</v>
      </c>
      <c r="W84" s="20">
        <v>999.52700000000004</v>
      </c>
      <c r="X84" s="20">
        <v>905.226</v>
      </c>
      <c r="Y84" s="20">
        <v>701.69100000000003</v>
      </c>
      <c r="Z84" s="20">
        <v>552.94200000000001</v>
      </c>
      <c r="AA84" s="20">
        <v>451.83</v>
      </c>
      <c r="AB84" s="20">
        <v>382.51499999999999</v>
      </c>
      <c r="AC84" s="20">
        <v>439.36099999999999</v>
      </c>
      <c r="AD84" s="20">
        <v>787.26599999999996</v>
      </c>
      <c r="AE84" s="20">
        <v>156.42500000000001</v>
      </c>
      <c r="AF84" s="20">
        <v>88.662999999999997</v>
      </c>
      <c r="AG84" s="20">
        <v>9.8999999999999993E+37</v>
      </c>
      <c r="AH84" s="20">
        <v>9.8999999999999993E+37</v>
      </c>
      <c r="AI84" s="20">
        <v>9.8999999999999993E+37</v>
      </c>
    </row>
    <row r="85" spans="1:35" x14ac:dyDescent="0.3">
      <c r="A85" s="5">
        <v>84</v>
      </c>
      <c r="B85" s="19">
        <v>7.6883333316072822</v>
      </c>
      <c r="C85" s="20">
        <v>426.618449</v>
      </c>
      <c r="D85" s="20">
        <v>413.45414899999997</v>
      </c>
      <c r="E85" s="20">
        <v>738.00638300000003</v>
      </c>
      <c r="F85" s="49">
        <f>IFERROR(SUM(C85:E85),IF(Data!$B$2="",0,"-"))</f>
        <v>1578.0789810000001</v>
      </c>
      <c r="G85" s="50">
        <f>IFERROR(F85-Annex!$B$10,IF(Data!$B$2="",0,"-"))</f>
        <v>271.92098100000021</v>
      </c>
      <c r="H85" s="50">
        <f>IFERROR(-15215*(G85-INDEX(G:G,IFERROR(MATCH($B85-Annex!$B$11/60,$B:$B),2)))/(60*($B85-INDEX($B:$B,IFERROR(MATCH($B85-Annex!$B$11/60,$B:$B),2)))),IF(Data!$B$2="",0,"-"))</f>
        <v>809.55322660422132</v>
      </c>
      <c r="I85" s="50">
        <f>IFERROR(AVERAGE(INDEX(K:K,IFERROR(MATCH($B85-Annex!$B$4/60,$B:$B),2)):K85),IF(Data!$B$2="",0,"-"))</f>
        <v>16.128447593432348</v>
      </c>
      <c r="J85" s="50">
        <f>IFERROR(AVERAGE(INDEX(L:L,IFERROR(MATCH($B85-Annex!$B$4/60,$B:$B),2)):L85),IF(Data!$B$2="",0,"-"))</f>
        <v>1.4576860977555002</v>
      </c>
      <c r="K85" s="50">
        <f>IFERROR((5.670373*10^-8*(M85+273.15)^4+((Annex!$B$5+Annex!$B$6)*(M85-O85)+Annex!$B$7*(M85-INDEX(M:M,IFERROR(MATCH($B85-Annex!$B$9/60,$B:$B),2)))/(60*($B85-INDEX($B:$B,IFERROR(MATCH($B85-Annex!$B$9/60,$B:$B),2)))))/Annex!$B$8)/1000,IF(Data!$B$2="",0,"-"))</f>
        <v>16.98981293255919</v>
      </c>
      <c r="L85" s="50">
        <f>IFERROR((5.670373*10^-8*(N85+273.15)^4+((Annex!$B$5+Annex!$B$6)*(N85-O85)+Annex!$B$7*(N85-INDEX(N:N,IFERROR(MATCH($B85-Annex!$B$9/60,$B:$B),2)))/(60*($B85-INDEX($B:$B,IFERROR(MATCH($B85-Annex!$B$9/60,$B:$B),2)))))/Annex!$B$8)/1000,IF(Data!$B$2="",0,"-"))</f>
        <v>1.502189664711673</v>
      </c>
      <c r="M85" s="20">
        <v>283.48500000000001</v>
      </c>
      <c r="N85" s="20">
        <v>131.09200000000001</v>
      </c>
      <c r="O85" s="20">
        <v>170.548</v>
      </c>
      <c r="P85" s="50">
        <f>IFERROR(AVERAGE(INDEX(R:R,IFERROR(MATCH($B85-Annex!$B$4/60,$B:$B),2)):R85),IF(Data!$B$2="",0,"-"))</f>
        <v>1.3755787186918664</v>
      </c>
      <c r="Q85" s="50">
        <f>IFERROR(AVERAGE(INDEX(S:S,IFERROR(MATCH($B85-Annex!$B$4/60,$B:$B),2)):S85),IF(Data!$B$2="",0,"-"))</f>
        <v>5.9667990671358549E-2</v>
      </c>
      <c r="R85" s="50">
        <f>IFERROR((5.670373*10^-8*(T85+273.15)^4+((Annex!$B$5+Annex!$B$6)*(T85-V85)+Annex!$B$7*(T85-INDEX(T:T,IFERROR(MATCH($B85-Annex!$B$9/60,$B:$B),2)))/(60*($B85-INDEX($B:$B,IFERROR(MATCH($B85-Annex!$B$9/60,$B:$B),2)))))/Annex!$B$8)/1000,IF(Data!$B$2="",0,"-"))</f>
        <v>1.737901089889252</v>
      </c>
      <c r="S85" s="50">
        <f>IFERROR((5.670373*10^-8*(U85+273.15)^4+((Annex!$B$5+Annex!$B$6)*(U85-V85)+Annex!$B$7*(U85-INDEX(U:U,IFERROR(MATCH($B85-Annex!$B$9/60,$B:$B),2)))/(60*($B85-INDEX($B:$B,IFERROR(MATCH($B85-Annex!$B$9/60,$B:$B),2)))))/Annex!$B$8)/1000,IF(Data!$B$2="",0,"-"))</f>
        <v>0.26542485946749289</v>
      </c>
      <c r="T85" s="20">
        <v>81.010999999999996</v>
      </c>
      <c r="U85" s="20">
        <v>65.790999999999997</v>
      </c>
      <c r="V85" s="20">
        <v>93.927999999999997</v>
      </c>
      <c r="W85" s="20">
        <v>1004.099</v>
      </c>
      <c r="X85" s="20">
        <v>872.36699999999996</v>
      </c>
      <c r="Y85" s="20">
        <v>679.38099999999997</v>
      </c>
      <c r="Z85" s="20">
        <v>521.80499999999995</v>
      </c>
      <c r="AA85" s="20">
        <v>417.16699999999997</v>
      </c>
      <c r="AB85" s="20">
        <v>337.69400000000002</v>
      </c>
      <c r="AC85" s="20">
        <v>400.923</v>
      </c>
      <c r="AD85" s="20">
        <v>771.79700000000003</v>
      </c>
      <c r="AE85" s="20">
        <v>159.166</v>
      </c>
      <c r="AF85" s="20">
        <v>89.843000000000004</v>
      </c>
      <c r="AG85" s="20">
        <v>-162.66900000000001</v>
      </c>
      <c r="AH85" s="20">
        <v>9.8999999999999993E+37</v>
      </c>
      <c r="AI85" s="20">
        <v>9.8999999999999993E+37</v>
      </c>
    </row>
    <row r="86" spans="1:35" x14ac:dyDescent="0.3">
      <c r="A86" s="5">
        <v>85</v>
      </c>
      <c r="B86" s="19">
        <v>7.7733333315700293</v>
      </c>
      <c r="C86" s="20">
        <v>426.51335699999998</v>
      </c>
      <c r="D86" s="20">
        <v>413.42133000000001</v>
      </c>
      <c r="E86" s="20">
        <v>737.77821200000005</v>
      </c>
      <c r="F86" s="49">
        <f>IFERROR(SUM(C86:E86),IF(Data!$B$2="",0,"-"))</f>
        <v>1577.7128990000001</v>
      </c>
      <c r="G86" s="50">
        <f>IFERROR(F86-Annex!$B$10,IF(Data!$B$2="",0,"-"))</f>
        <v>271.5548990000002</v>
      </c>
      <c r="H86" s="50">
        <f>IFERROR(-15215*(G86-INDEX(G:G,IFERROR(MATCH($B86-Annex!$B$11/60,$B:$B),2)))/(60*($B86-INDEX($B:$B,IFERROR(MATCH($B86-Annex!$B$11/60,$B:$B),2)))),IF(Data!$B$2="",0,"-"))</f>
        <v>818.09569051197502</v>
      </c>
      <c r="I86" s="50">
        <f>IFERROR(AVERAGE(INDEX(K:K,IFERROR(MATCH($B86-Annex!$B$4/60,$B:$B),2)):K86),IF(Data!$B$2="",0,"-"))</f>
        <v>16.349887670618013</v>
      </c>
      <c r="J86" s="50">
        <f>IFERROR(AVERAGE(INDEX(L:L,IFERROR(MATCH($B86-Annex!$B$4/60,$B:$B),2)):L86),IF(Data!$B$2="",0,"-"))</f>
        <v>1.4460756399339516</v>
      </c>
      <c r="K86" s="50">
        <f>IFERROR((5.670373*10^-8*(M86+273.15)^4+((Annex!$B$5+Annex!$B$6)*(M86-O86)+Annex!$B$7*(M86-INDEX(M:M,IFERROR(MATCH($B86-Annex!$B$9/60,$B:$B),2)))/(60*($B86-INDEX($B:$B,IFERROR(MATCH($B86-Annex!$B$9/60,$B:$B),2)))))/Annex!$B$8)/1000,IF(Data!$B$2="",0,"-"))</f>
        <v>16.717758932063859</v>
      </c>
      <c r="L86" s="50">
        <f>IFERROR((5.670373*10^-8*(N86+273.15)^4+((Annex!$B$5+Annex!$B$6)*(N86-O86)+Annex!$B$7*(N86-INDEX(N:N,IFERROR(MATCH($B86-Annex!$B$9/60,$B:$B),2)))/(60*($B86-INDEX($B:$B,IFERROR(MATCH($B86-Annex!$B$9/60,$B:$B),2)))))/Annex!$B$8)/1000,IF(Data!$B$2="",0,"-"))</f>
        <v>1.4613284502229604</v>
      </c>
      <c r="M86" s="20">
        <v>287.75200000000001</v>
      </c>
      <c r="N86" s="20">
        <v>133.13999999999999</v>
      </c>
      <c r="O86" s="20">
        <v>173.01499999999999</v>
      </c>
      <c r="P86" s="50">
        <f>IFERROR(AVERAGE(INDEX(R:R,IFERROR(MATCH($B86-Annex!$B$4/60,$B:$B),2)):R86),IF(Data!$B$2="",0,"-"))</f>
        <v>1.4798400723058056</v>
      </c>
      <c r="Q86" s="50">
        <f>IFERROR(AVERAGE(INDEX(S:S,IFERROR(MATCH($B86-Annex!$B$4/60,$B:$B),2)):S86),IF(Data!$B$2="",0,"-"))</f>
        <v>0.12577549946466302</v>
      </c>
      <c r="R86" s="50">
        <f>IFERROR((5.670373*10^-8*(T86+273.15)^4+((Annex!$B$5+Annex!$B$6)*(T86-V86)+Annex!$B$7*(T86-INDEX(T:T,IFERROR(MATCH($B86-Annex!$B$9/60,$B:$B),2)))/(60*($B86-INDEX($B:$B,IFERROR(MATCH($B86-Annex!$B$9/60,$B:$B),2)))))/Annex!$B$8)/1000,IF(Data!$B$2="",0,"-"))</f>
        <v>1.8508472248745198</v>
      </c>
      <c r="S86" s="50">
        <f>IFERROR((5.670373*10^-8*(U86+273.15)^4+((Annex!$B$5+Annex!$B$6)*(U86-V86)+Annex!$B$7*(U86-INDEX(U:U,IFERROR(MATCH($B86-Annex!$B$9/60,$B:$B),2)))/(60*($B86-INDEX($B:$B,IFERROR(MATCH($B86-Annex!$B$9/60,$B:$B),2)))))/Annex!$B$8)/1000,IF(Data!$B$2="",0,"-"))</f>
        <v>0.37134859592767233</v>
      </c>
      <c r="T86" s="20">
        <v>82.427999999999997</v>
      </c>
      <c r="U86" s="20">
        <v>66.784000000000006</v>
      </c>
      <c r="V86" s="20">
        <v>92.364999999999995</v>
      </c>
      <c r="W86" s="20">
        <v>1014.5</v>
      </c>
      <c r="X86" s="20">
        <v>916.37</v>
      </c>
      <c r="Y86" s="20">
        <v>665.06399999999996</v>
      </c>
      <c r="Z86" s="20">
        <v>468.14499999999998</v>
      </c>
      <c r="AA86" s="20">
        <v>369.80500000000001</v>
      </c>
      <c r="AB86" s="20">
        <v>315.13200000000001</v>
      </c>
      <c r="AC86" s="20">
        <v>384.37700000000001</v>
      </c>
      <c r="AD86" s="20">
        <v>777.173</v>
      </c>
      <c r="AE86" s="20">
        <v>161.27500000000001</v>
      </c>
      <c r="AF86" s="20">
        <v>90.944000000000003</v>
      </c>
      <c r="AG86" s="20">
        <v>9.8999999999999993E+37</v>
      </c>
      <c r="AH86" s="20">
        <v>9.8999999999999993E+37</v>
      </c>
      <c r="AI86" s="20">
        <v>9.8999999999999993E+37</v>
      </c>
    </row>
    <row r="87" spans="1:35" x14ac:dyDescent="0.3">
      <c r="A87" s="5">
        <v>86</v>
      </c>
      <c r="B87" s="19">
        <v>7.8566666634287685</v>
      </c>
      <c r="C87" s="20">
        <v>426.53101299999997</v>
      </c>
      <c r="D87" s="20">
        <v>413.28416399999998</v>
      </c>
      <c r="E87" s="20">
        <v>738.04174899999998</v>
      </c>
      <c r="F87" s="49">
        <f>IFERROR(SUM(C87:E87),IF(Data!$B$2="",0,"-"))</f>
        <v>1577.8569259999999</v>
      </c>
      <c r="G87" s="50">
        <f>IFERROR(F87-Annex!$B$10,IF(Data!$B$2="",0,"-"))</f>
        <v>271.69892600000003</v>
      </c>
      <c r="H87" s="50">
        <f>IFERROR(-15215*(G87-INDEX(G:G,IFERROR(MATCH($B87-Annex!$B$11/60,$B:$B),2)))/(60*($B87-INDEX($B:$B,IFERROR(MATCH($B87-Annex!$B$11/60,$B:$B),2)))),IF(Data!$B$2="",0,"-"))</f>
        <v>721.61513170556532</v>
      </c>
      <c r="I87" s="50">
        <f>IFERROR(AVERAGE(INDEX(K:K,IFERROR(MATCH($B87-Annex!$B$4/60,$B:$B),2)):K87),IF(Data!$B$2="",0,"-"))</f>
        <v>16.484420117880003</v>
      </c>
      <c r="J87" s="50">
        <f>IFERROR(AVERAGE(INDEX(L:L,IFERROR(MATCH($B87-Annex!$B$4/60,$B:$B),2)):L87),IF(Data!$B$2="",0,"-"))</f>
        <v>1.422289882343055</v>
      </c>
      <c r="K87" s="50">
        <f>IFERROR((5.670373*10^-8*(M87+273.15)^4+((Annex!$B$5+Annex!$B$6)*(M87-O87)+Annex!$B$7*(M87-INDEX(M:M,IFERROR(MATCH($B87-Annex!$B$9/60,$B:$B),2)))/(60*($B87-INDEX($B:$B,IFERROR(MATCH($B87-Annex!$B$9/60,$B:$B),2)))))/Annex!$B$8)/1000,IF(Data!$B$2="",0,"-"))</f>
        <v>16.511062849409257</v>
      </c>
      <c r="L87" s="50">
        <f>IFERROR((5.670373*10^-8*(N87+273.15)^4+((Annex!$B$5+Annex!$B$6)*(N87-O87)+Annex!$B$7*(N87-INDEX(N:N,IFERROR(MATCH($B87-Annex!$B$9/60,$B:$B),2)))/(60*($B87-INDEX($B:$B,IFERROR(MATCH($B87-Annex!$B$9/60,$B:$B),2)))))/Annex!$B$8)/1000,IF(Data!$B$2="",0,"-"))</f>
        <v>1.4051568945963695</v>
      </c>
      <c r="M87" s="20">
        <v>291.661</v>
      </c>
      <c r="N87" s="20">
        <v>135.20599999999999</v>
      </c>
      <c r="O87" s="20">
        <v>176.274</v>
      </c>
      <c r="P87" s="50">
        <f>IFERROR(AVERAGE(INDEX(R:R,IFERROR(MATCH($B87-Annex!$B$4/60,$B:$B),2)):R87),IF(Data!$B$2="",0,"-"))</f>
        <v>1.6173729901337783</v>
      </c>
      <c r="Q87" s="50">
        <f>IFERROR(AVERAGE(INDEX(S:S,IFERROR(MATCH($B87-Annex!$B$4/60,$B:$B),2)):S87),IF(Data!$B$2="",0,"-"))</f>
        <v>0.22548214563248484</v>
      </c>
      <c r="R87" s="50">
        <f>IFERROR((5.670373*10^-8*(T87+273.15)^4+((Annex!$B$5+Annex!$B$6)*(T87-V87)+Annex!$B$7*(T87-INDEX(T:T,IFERROR(MATCH($B87-Annex!$B$9/60,$B:$B),2)))/(60*($B87-INDEX($B:$B,IFERROR(MATCH($B87-Annex!$B$9/60,$B:$B),2)))))/Annex!$B$8)/1000,IF(Data!$B$2="",0,"-"))</f>
        <v>1.9732777804857629</v>
      </c>
      <c r="S87" s="50">
        <f>IFERROR((5.670373*10^-8*(U87+273.15)^4+((Annex!$B$5+Annex!$B$6)*(U87-V87)+Annex!$B$7*(U87-INDEX(U:U,IFERROR(MATCH($B87-Annex!$B$9/60,$B:$B),2)))/(60*($B87-INDEX($B:$B,IFERROR(MATCH($B87-Annex!$B$9/60,$B:$B),2)))))/Annex!$B$8)/1000,IF(Data!$B$2="",0,"-"))</f>
        <v>0.49421010458990389</v>
      </c>
      <c r="T87" s="20">
        <v>83.826999999999998</v>
      </c>
      <c r="U87" s="20">
        <v>67.793999999999997</v>
      </c>
      <c r="V87" s="20">
        <v>91.138999999999996</v>
      </c>
      <c r="W87" s="20">
        <v>1003.72</v>
      </c>
      <c r="X87" s="20">
        <v>918.27300000000002</v>
      </c>
      <c r="Y87" s="20">
        <v>651.70500000000004</v>
      </c>
      <c r="Z87" s="20">
        <v>472.58</v>
      </c>
      <c r="AA87" s="20">
        <v>362.96300000000002</v>
      </c>
      <c r="AB87" s="20">
        <v>313.041</v>
      </c>
      <c r="AC87" s="20">
        <v>358.346</v>
      </c>
      <c r="AD87" s="20">
        <v>776.90499999999997</v>
      </c>
      <c r="AE87" s="20">
        <v>164.10499999999999</v>
      </c>
      <c r="AF87" s="20">
        <v>92.01</v>
      </c>
      <c r="AG87" s="20">
        <v>9.8999999999999993E+37</v>
      </c>
      <c r="AH87" s="20">
        <v>9.8999999999999993E+37</v>
      </c>
      <c r="AI87" s="20">
        <v>9.8999999999999993E+37</v>
      </c>
    </row>
    <row r="88" spans="1:35" x14ac:dyDescent="0.3">
      <c r="A88" s="5">
        <v>87</v>
      </c>
      <c r="B88" s="19">
        <v>7.9449999995995313</v>
      </c>
      <c r="C88" s="20">
        <v>426.433492</v>
      </c>
      <c r="D88" s="20">
        <v>413.24630200000001</v>
      </c>
      <c r="E88" s="20">
        <v>737.65023399999995</v>
      </c>
      <c r="F88" s="49">
        <f>IFERROR(SUM(C88:E88),IF(Data!$B$2="",0,"-"))</f>
        <v>1577.3300279999999</v>
      </c>
      <c r="G88" s="50">
        <f>IFERROR(F88-Annex!$B$10,IF(Data!$B$2="",0,"-"))</f>
        <v>271.17202799999995</v>
      </c>
      <c r="H88" s="50">
        <f>IFERROR(-15215*(G88-INDEX(G:G,IFERROR(MATCH($B88-Annex!$B$11/60,$B:$B),2)))/(60*($B88-INDEX($B:$B,IFERROR(MATCH($B88-Annex!$B$11/60,$B:$B),2)))),IF(Data!$B$2="",0,"-"))</f>
        <v>821.77824823997821</v>
      </c>
      <c r="I88" s="50">
        <f>IFERROR(AVERAGE(INDEX(K:K,IFERROR(MATCH($B88-Annex!$B$4/60,$B:$B),2)):K88),IF(Data!$B$2="",0,"-"))</f>
        <v>16.545540560924348</v>
      </c>
      <c r="J88" s="50">
        <f>IFERROR(AVERAGE(INDEX(L:L,IFERROR(MATCH($B88-Annex!$B$4/60,$B:$B),2)):L88),IF(Data!$B$2="",0,"-"))</f>
        <v>1.3724893147933872</v>
      </c>
      <c r="K88" s="50">
        <f>IFERROR((5.670373*10^-8*(M88+273.15)^4+((Annex!$B$5+Annex!$B$6)*(M88-O88)+Annex!$B$7*(M88-INDEX(M:M,IFERROR(MATCH($B88-Annex!$B$9/60,$B:$B),2)))/(60*($B88-INDEX($B:$B,IFERROR(MATCH($B88-Annex!$B$9/60,$B:$B),2)))))/Annex!$B$8)/1000,IF(Data!$B$2="",0,"-"))</f>
        <v>16.385057754658927</v>
      </c>
      <c r="L88" s="50">
        <f>IFERROR((5.670373*10^-8*(N88+273.15)^4+((Annex!$B$5+Annex!$B$6)*(N88-O88)+Annex!$B$7*(N88-INDEX(N:N,IFERROR(MATCH($B88-Annex!$B$9/60,$B:$B),2)))/(60*($B88-INDEX($B:$B,IFERROR(MATCH($B88-Annex!$B$9/60,$B:$B),2)))))/Annex!$B$8)/1000,IF(Data!$B$2="",0,"-"))</f>
        <v>1.1578553217730443</v>
      </c>
      <c r="M88" s="20">
        <v>295.77199999999999</v>
      </c>
      <c r="N88" s="20">
        <v>137.27500000000001</v>
      </c>
      <c r="O88" s="20">
        <v>182.76400000000001</v>
      </c>
      <c r="P88" s="50">
        <f>IFERROR(AVERAGE(INDEX(R:R,IFERROR(MATCH($B88-Annex!$B$4/60,$B:$B),2)):R88),IF(Data!$B$2="",0,"-"))</f>
        <v>1.7275035688671001</v>
      </c>
      <c r="Q88" s="50">
        <f>IFERROR(AVERAGE(INDEX(S:S,IFERROR(MATCH($B88-Annex!$B$4/60,$B:$B),2)):S88),IF(Data!$B$2="",0,"-"))</f>
        <v>0.29485742899540551</v>
      </c>
      <c r="R88" s="50">
        <f>IFERROR((5.670373*10^-8*(T88+273.15)^4+((Annex!$B$5+Annex!$B$6)*(T88-V88)+Annex!$B$7*(T88-INDEX(T:T,IFERROR(MATCH($B88-Annex!$B$9/60,$B:$B),2)))/(60*($B88-INDEX($B:$B,IFERROR(MATCH($B88-Annex!$B$9/60,$B:$B),2)))))/Annex!$B$8)/1000,IF(Data!$B$2="",0,"-"))</f>
        <v>1.9750491749031811</v>
      </c>
      <c r="S88" s="50">
        <f>IFERROR((5.670373*10^-8*(U88+273.15)^4+((Annex!$B$5+Annex!$B$6)*(U88-V88)+Annex!$B$7*(U88-INDEX(U:U,IFERROR(MATCH($B88-Annex!$B$9/60,$B:$B),2)))/(60*($B88-INDEX($B:$B,IFERROR(MATCH($B88-Annex!$B$9/60,$B:$B),2)))))/Annex!$B$8)/1000,IF(Data!$B$2="",0,"-"))</f>
        <v>0.42377326155832007</v>
      </c>
      <c r="T88" s="20">
        <v>85.403000000000006</v>
      </c>
      <c r="U88" s="20">
        <v>68.858000000000004</v>
      </c>
      <c r="V88" s="20">
        <v>93.91</v>
      </c>
      <c r="W88" s="20">
        <v>987.70799999999997</v>
      </c>
      <c r="X88" s="20">
        <v>849.98500000000001</v>
      </c>
      <c r="Y88" s="20">
        <v>585.40800000000002</v>
      </c>
      <c r="Z88" s="20">
        <v>435.74099999999999</v>
      </c>
      <c r="AA88" s="20">
        <v>348.89</v>
      </c>
      <c r="AB88" s="20">
        <v>303.25599999999997</v>
      </c>
      <c r="AC88" s="20">
        <v>347.13099999999997</v>
      </c>
      <c r="AD88" s="20">
        <v>780.16300000000001</v>
      </c>
      <c r="AE88" s="20">
        <v>167.32599999999999</v>
      </c>
      <c r="AF88" s="20">
        <v>93.733000000000004</v>
      </c>
      <c r="AG88" s="20">
        <v>9.8999999999999993E+37</v>
      </c>
      <c r="AH88" s="20">
        <v>9.8999999999999993E+37</v>
      </c>
      <c r="AI88" s="20">
        <v>-165.94800000000001</v>
      </c>
    </row>
    <row r="89" spans="1:35" x14ac:dyDescent="0.3">
      <c r="A89" s="5">
        <v>88</v>
      </c>
      <c r="B89" s="19">
        <v>8.0406666628550738</v>
      </c>
      <c r="C89" s="20">
        <v>426.26702499999999</v>
      </c>
      <c r="D89" s="20">
        <v>413.171404</v>
      </c>
      <c r="E89" s="20">
        <v>737.288184</v>
      </c>
      <c r="F89" s="49">
        <f>IFERROR(SUM(C89:E89),IF(Data!$B$2="",0,"-"))</f>
        <v>1576.726613</v>
      </c>
      <c r="G89" s="50">
        <f>IFERROR(F89-Annex!$B$10,IF(Data!$B$2="",0,"-"))</f>
        <v>270.56861300000014</v>
      </c>
      <c r="H89" s="50">
        <f>IFERROR(-15215*(G89-INDEX(G:G,IFERROR(MATCH($B89-Annex!$B$11/60,$B:$B),2)))/(60*($B89-INDEX($B:$B,IFERROR(MATCH($B89-Annex!$B$11/60,$B:$B),2)))),IF(Data!$B$2="",0,"-"))</f>
        <v>887.44807409161047</v>
      </c>
      <c r="I89" s="50">
        <f>IFERROR(AVERAGE(INDEX(K:K,IFERROR(MATCH($B89-Annex!$B$4/60,$B:$B),2)):K89),IF(Data!$B$2="",0,"-"))</f>
        <v>16.646702056551693</v>
      </c>
      <c r="J89" s="50">
        <f>IFERROR(AVERAGE(INDEX(L:L,IFERROR(MATCH($B89-Annex!$B$4/60,$B:$B),2)):L89),IF(Data!$B$2="",0,"-"))</f>
        <v>1.3492103615260171</v>
      </c>
      <c r="K89" s="50">
        <f>IFERROR((5.670373*10^-8*(M89+273.15)^4+((Annex!$B$5+Annex!$B$6)*(M89-O89)+Annex!$B$7*(M89-INDEX(M:M,IFERROR(MATCH($B89-Annex!$B$9/60,$B:$B),2)))/(60*($B89-INDEX($B:$B,IFERROR(MATCH($B89-Annex!$B$9/60,$B:$B),2)))))/Annex!$B$8)/1000,IF(Data!$B$2="",0,"-"))</f>
        <v>16.714629502808663</v>
      </c>
      <c r="L89" s="50">
        <f>IFERROR((5.670373*10^-8*(N89+273.15)^4+((Annex!$B$5+Annex!$B$6)*(N89-O89)+Annex!$B$7*(N89-INDEX(N:N,IFERROR(MATCH($B89-Annex!$B$9/60,$B:$B),2)))/(60*($B89-INDEX($B:$B,IFERROR(MATCH($B89-Annex!$B$9/60,$B:$B),2)))))/Annex!$B$8)/1000,IF(Data!$B$2="",0,"-"))</f>
        <v>1.1985319718531673</v>
      </c>
      <c r="M89" s="20">
        <v>300.661</v>
      </c>
      <c r="N89" s="20">
        <v>140.03</v>
      </c>
      <c r="O89" s="20">
        <v>188.88499999999999</v>
      </c>
      <c r="P89" s="50">
        <f>IFERROR(AVERAGE(INDEX(R:R,IFERROR(MATCH($B89-Annex!$B$4/60,$B:$B),2)):R89),IF(Data!$B$2="",0,"-"))</f>
        <v>1.8299079012321466</v>
      </c>
      <c r="Q89" s="50">
        <f>IFERROR(AVERAGE(INDEX(S:S,IFERROR(MATCH($B89-Annex!$B$4/60,$B:$B),2)):S89),IF(Data!$B$2="",0,"-"))</f>
        <v>0.33654672158357329</v>
      </c>
      <c r="R89" s="50">
        <f>IFERROR((5.670373*10^-8*(T89+273.15)^4+((Annex!$B$5+Annex!$B$6)*(T89-V89)+Annex!$B$7*(T89-INDEX(T:T,IFERROR(MATCH($B89-Annex!$B$9/60,$B:$B),2)))/(60*($B89-INDEX($B:$B,IFERROR(MATCH($B89-Annex!$B$9/60,$B:$B),2)))))/Annex!$B$8)/1000,IF(Data!$B$2="",0,"-"))</f>
        <v>2.0843878126546587</v>
      </c>
      <c r="S89" s="50">
        <f>IFERROR((5.670373*10^-8*(U89+273.15)^4+((Annex!$B$5+Annex!$B$6)*(U89-V89)+Annex!$B$7*(U89-INDEX(U:U,IFERROR(MATCH($B89-Annex!$B$9/60,$B:$B),2)))/(60*($B89-INDEX($B:$B,IFERROR(MATCH($B89-Annex!$B$9/60,$B:$B),2)))))/Annex!$B$8)/1000,IF(Data!$B$2="",0,"-"))</f>
        <v>0.40928073413505012</v>
      </c>
      <c r="T89" s="20">
        <v>87.248999999999995</v>
      </c>
      <c r="U89" s="20">
        <v>70.081000000000003</v>
      </c>
      <c r="V89" s="20">
        <v>96.13</v>
      </c>
      <c r="W89" s="20">
        <v>992.91399999999999</v>
      </c>
      <c r="X89" s="20">
        <v>873.428</v>
      </c>
      <c r="Y89" s="20">
        <v>598.221</v>
      </c>
      <c r="Z89" s="20">
        <v>433.05099999999999</v>
      </c>
      <c r="AA89" s="20">
        <v>343.12099999999998</v>
      </c>
      <c r="AB89" s="20">
        <v>284.96600000000001</v>
      </c>
      <c r="AC89" s="20">
        <v>348.67899999999997</v>
      </c>
      <c r="AD89" s="20">
        <v>788.904</v>
      </c>
      <c r="AE89" s="20">
        <v>174.26599999999999</v>
      </c>
      <c r="AF89" s="20">
        <v>96.236999999999995</v>
      </c>
      <c r="AG89" s="20">
        <v>9.8999999999999993E+37</v>
      </c>
      <c r="AH89" s="20">
        <v>9.8999999999999993E+37</v>
      </c>
      <c r="AI89" s="20">
        <v>9.8999999999999993E+37</v>
      </c>
    </row>
    <row r="90" spans="1:35" x14ac:dyDescent="0.3">
      <c r="A90" s="5">
        <v>89</v>
      </c>
      <c r="B90" s="19">
        <v>8.1306666671298444</v>
      </c>
      <c r="C90" s="20">
        <v>426.14932399999998</v>
      </c>
      <c r="D90" s="20">
        <v>413.03760999999997</v>
      </c>
      <c r="E90" s="20">
        <v>737.22503700000004</v>
      </c>
      <c r="F90" s="49">
        <f>IFERROR(SUM(C90:E90),IF(Data!$B$2="",0,"-"))</f>
        <v>1576.411971</v>
      </c>
      <c r="G90" s="50">
        <f>IFERROR(F90-Annex!$B$10,IF(Data!$B$2="",0,"-"))</f>
        <v>270.25397100000009</v>
      </c>
      <c r="H90" s="50">
        <f>IFERROR(-15215*(G90-INDEX(G:G,IFERROR(MATCH($B90-Annex!$B$11/60,$B:$B),2)))/(60*($B90-INDEX($B:$B,IFERROR(MATCH($B90-Annex!$B$11/60,$B:$B),2)))),IF(Data!$B$2="",0,"-"))</f>
        <v>934.17980874623083</v>
      </c>
      <c r="I90" s="50">
        <f>IFERROR(AVERAGE(INDEX(K:K,IFERROR(MATCH($B90-Annex!$B$4/60,$B:$B),2)):K90),IF(Data!$B$2="",0,"-"))</f>
        <v>16.780802113541714</v>
      </c>
      <c r="J90" s="50">
        <f>IFERROR(AVERAGE(INDEX(L:L,IFERROR(MATCH($B90-Annex!$B$4/60,$B:$B),2)):L90),IF(Data!$B$2="",0,"-"))</f>
        <v>1.3420125497478159</v>
      </c>
      <c r="K90" s="50">
        <f>IFERROR((5.670373*10^-8*(M90+273.15)^4+((Annex!$B$5+Annex!$B$6)*(M90-O90)+Annex!$B$7*(M90-INDEX(M:M,IFERROR(MATCH($B90-Annex!$B$9/60,$B:$B),2)))/(60*($B90-INDEX($B:$B,IFERROR(MATCH($B90-Annex!$B$9/60,$B:$B),2)))))/Annex!$B$8)/1000,IF(Data!$B$2="",0,"-"))</f>
        <v>17.279834461668255</v>
      </c>
      <c r="L90" s="50">
        <f>IFERROR((5.670373*10^-8*(N90+273.15)^4+((Annex!$B$5+Annex!$B$6)*(N90-O90)+Annex!$B$7*(N90-INDEX(N:N,IFERROR(MATCH($B90-Annex!$B$9/60,$B:$B),2)))/(60*($B90-INDEX($B:$B,IFERROR(MATCH($B90-Annex!$B$9/60,$B:$B),2)))))/Annex!$B$8)/1000,IF(Data!$B$2="",0,"-"))</f>
        <v>1.3001079903819559</v>
      </c>
      <c r="M90" s="20">
        <v>305.79599999999999</v>
      </c>
      <c r="N90" s="20">
        <v>142.767</v>
      </c>
      <c r="O90" s="20">
        <v>195.833</v>
      </c>
      <c r="P90" s="50">
        <f>IFERROR(AVERAGE(INDEX(R:R,IFERROR(MATCH($B90-Annex!$B$4/60,$B:$B),2)):R90),IF(Data!$B$2="",0,"-"))</f>
        <v>1.9286382521126801</v>
      </c>
      <c r="Q90" s="50">
        <f>IFERROR(AVERAGE(INDEX(S:S,IFERROR(MATCH($B90-Annex!$B$4/60,$B:$B),2)):S90),IF(Data!$B$2="",0,"-"))</f>
        <v>0.37405808643448274</v>
      </c>
      <c r="R90" s="50">
        <f>IFERROR((5.670373*10^-8*(T90+273.15)^4+((Annex!$B$5+Annex!$B$6)*(T90-V90)+Annex!$B$7*(T90-INDEX(T:T,IFERROR(MATCH($B90-Annex!$B$9/60,$B:$B),2)))/(60*($B90-INDEX($B:$B,IFERROR(MATCH($B90-Annex!$B$9/60,$B:$B),2)))))/Annex!$B$8)/1000,IF(Data!$B$2="",0,"-"))</f>
        <v>2.2509530082089437</v>
      </c>
      <c r="S90" s="50">
        <f>IFERROR((5.670373*10^-8*(U90+273.15)^4+((Annex!$B$5+Annex!$B$6)*(U90-V90)+Annex!$B$7*(U90-INDEX(U:U,IFERROR(MATCH($B90-Annex!$B$9/60,$B:$B),2)))/(60*($B90-INDEX($B:$B,IFERROR(MATCH($B90-Annex!$B$9/60,$B:$B),2)))))/Annex!$B$8)/1000,IF(Data!$B$2="",0,"-"))</f>
        <v>0.48314057473264049</v>
      </c>
      <c r="T90" s="20">
        <v>89.168000000000006</v>
      </c>
      <c r="U90" s="20">
        <v>71.373999999999995</v>
      </c>
      <c r="V90" s="20">
        <v>98.066999999999993</v>
      </c>
      <c r="W90" s="20">
        <v>998.95100000000002</v>
      </c>
      <c r="X90" s="20">
        <v>889.81399999999996</v>
      </c>
      <c r="Y90" s="20">
        <v>660.24300000000005</v>
      </c>
      <c r="Z90" s="20">
        <v>522.18600000000004</v>
      </c>
      <c r="AA90" s="20">
        <v>430.81200000000001</v>
      </c>
      <c r="AB90" s="20">
        <v>356.661</v>
      </c>
      <c r="AC90" s="20">
        <v>366.71899999999999</v>
      </c>
      <c r="AD90" s="20">
        <v>789.19100000000003</v>
      </c>
      <c r="AE90" s="20">
        <v>178.191</v>
      </c>
      <c r="AF90" s="20">
        <v>97.765000000000001</v>
      </c>
      <c r="AG90" s="20">
        <v>9.8999999999999993E+37</v>
      </c>
      <c r="AH90" s="20">
        <v>9.8999999999999993E+37</v>
      </c>
      <c r="AI90" s="20">
        <v>9.8999999999999993E+37</v>
      </c>
    </row>
    <row r="91" spans="1:35" x14ac:dyDescent="0.3">
      <c r="A91" s="5">
        <v>90</v>
      </c>
      <c r="B91" s="19">
        <v>8.216499995905906</v>
      </c>
      <c r="C91" s="20">
        <v>426.103927</v>
      </c>
      <c r="D91" s="20">
        <v>413.11417799999998</v>
      </c>
      <c r="E91" s="20">
        <v>737.06254000000001</v>
      </c>
      <c r="F91" s="49">
        <f>IFERROR(SUM(C91:E91),IF(Data!$B$2="",0,"-"))</f>
        <v>1576.2806449999998</v>
      </c>
      <c r="G91" s="50">
        <f>IFERROR(F91-Annex!$B$10,IF(Data!$B$2="",0,"-"))</f>
        <v>270.12264499999992</v>
      </c>
      <c r="H91" s="50">
        <f>IFERROR(-15215*(G91-INDEX(G:G,IFERROR(MATCH($B91-Annex!$B$11/60,$B:$B),2)))/(60*($B91-INDEX($B:$B,IFERROR(MATCH($B91-Annex!$B$11/60,$B:$B),2)))),IF(Data!$B$2="",0,"-"))</f>
        <v>873.39552927933971</v>
      </c>
      <c r="I91" s="50">
        <f>IFERROR(AVERAGE(INDEX(K:K,IFERROR(MATCH($B91-Annex!$B$4/60,$B:$B),2)):K91),IF(Data!$B$2="",0,"-"))</f>
        <v>17.003126144729205</v>
      </c>
      <c r="J91" s="50">
        <f>IFERROR(AVERAGE(INDEX(L:L,IFERROR(MATCH($B91-Annex!$B$4/60,$B:$B),2)):L91),IF(Data!$B$2="",0,"-"))</f>
        <v>1.3663096133560795</v>
      </c>
      <c r="K91" s="50">
        <f>IFERROR((5.670373*10^-8*(M91+273.15)^4+((Annex!$B$5+Annex!$B$6)*(M91-O91)+Annex!$B$7*(M91-INDEX(M:M,IFERROR(MATCH($B91-Annex!$B$9/60,$B:$B),2)))/(60*($B91-INDEX($B:$B,IFERROR(MATCH($B91-Annex!$B$9/60,$B:$B),2)))))/Annex!$B$8)/1000,IF(Data!$B$2="",0,"-"))</f>
        <v>18.423726579936275</v>
      </c>
      <c r="L91" s="50">
        <f>IFERROR((5.670373*10^-8*(N91+273.15)^4+((Annex!$B$5+Annex!$B$6)*(N91-O91)+Annex!$B$7*(N91-INDEX(N:N,IFERROR(MATCH($B91-Annex!$B$9/60,$B:$B),2)))/(60*($B91-INDEX($B:$B,IFERROR(MATCH($B91-Annex!$B$9/60,$B:$B),2)))))/Annex!$B$8)/1000,IF(Data!$B$2="",0,"-"))</f>
        <v>1.538996999953385</v>
      </c>
      <c r="M91" s="20">
        <v>311.94299999999998</v>
      </c>
      <c r="N91" s="20">
        <v>145.97900000000001</v>
      </c>
      <c r="O91" s="20">
        <v>202.357</v>
      </c>
      <c r="P91" s="50">
        <f>IFERROR(AVERAGE(INDEX(R:R,IFERROR(MATCH($B91-Annex!$B$4/60,$B:$B),2)):R91),IF(Data!$B$2="",0,"-"))</f>
        <v>2.0261640441110047</v>
      </c>
      <c r="Q91" s="50">
        <f>IFERROR(AVERAGE(INDEX(S:S,IFERROR(MATCH($B91-Annex!$B$4/60,$B:$B),2)):S91),IF(Data!$B$2="",0,"-"))</f>
        <v>0.42750812788260345</v>
      </c>
      <c r="R91" s="50">
        <f>IFERROR((5.670373*10^-8*(T91+273.15)^4+((Annex!$B$5+Annex!$B$6)*(T91-V91)+Annex!$B$7*(T91-INDEX(T:T,IFERROR(MATCH($B91-Annex!$B$9/60,$B:$B),2)))/(60*($B91-INDEX($B:$B,IFERROR(MATCH($B91-Annex!$B$9/60,$B:$B),2)))))/Annex!$B$8)/1000,IF(Data!$B$2="",0,"-"))</f>
        <v>2.3107322177607146</v>
      </c>
      <c r="S91" s="50">
        <f>IFERROR((5.670373*10^-8*(U91+273.15)^4+((Annex!$B$5+Annex!$B$6)*(U91-V91)+Annex!$B$7*(U91-INDEX(U:U,IFERROR(MATCH($B91-Annex!$B$9/60,$B:$B),2)))/(60*($B91-INDEX($B:$B,IFERROR(MATCH($B91-Annex!$B$9/60,$B:$B),2)))))/Annex!$B$8)/1000,IF(Data!$B$2="",0,"-"))</f>
        <v>0.54537876476714409</v>
      </c>
      <c r="T91" s="20">
        <v>91.227999999999994</v>
      </c>
      <c r="U91" s="20">
        <v>72.951999999999998</v>
      </c>
      <c r="V91" s="20">
        <v>103.12</v>
      </c>
      <c r="W91" s="20">
        <v>1016.419</v>
      </c>
      <c r="X91" s="20">
        <v>937.73</v>
      </c>
      <c r="Y91" s="20">
        <v>714.28</v>
      </c>
      <c r="Z91" s="20">
        <v>573.12599999999998</v>
      </c>
      <c r="AA91" s="20">
        <v>448.82</v>
      </c>
      <c r="AB91" s="20">
        <v>373.41500000000002</v>
      </c>
      <c r="AC91" s="20">
        <v>385.63600000000002</v>
      </c>
      <c r="AD91" s="20">
        <v>804.62400000000002</v>
      </c>
      <c r="AE91" s="20">
        <v>181.71299999999999</v>
      </c>
      <c r="AF91" s="20">
        <v>99.762</v>
      </c>
      <c r="AG91" s="20">
        <v>9.8999999999999993E+37</v>
      </c>
      <c r="AH91" s="20">
        <v>9.8999999999999993E+37</v>
      </c>
      <c r="AI91" s="20">
        <v>9.8999999999999993E+37</v>
      </c>
    </row>
    <row r="92" spans="1:35" x14ac:dyDescent="0.3">
      <c r="A92" s="5">
        <v>91</v>
      </c>
      <c r="B92" s="19">
        <v>8.3146666665561497</v>
      </c>
      <c r="C92" s="20">
        <v>425.92486200000002</v>
      </c>
      <c r="D92" s="20">
        <v>413.014884</v>
      </c>
      <c r="E92" s="20">
        <v>736.82846700000005</v>
      </c>
      <c r="F92" s="49">
        <f>IFERROR(SUM(C92:E92),IF(Data!$B$2="",0,"-"))</f>
        <v>1575.7682130000001</v>
      </c>
      <c r="G92" s="50">
        <f>IFERROR(F92-Annex!$B$10,IF(Data!$B$2="",0,"-"))</f>
        <v>269.61021300000016</v>
      </c>
      <c r="H92" s="50">
        <f>IFERROR(-15215*(G92-INDEX(G:G,IFERROR(MATCH($B92-Annex!$B$11/60,$B:$B),2)))/(60*($B92-INDEX($B:$B,IFERROR(MATCH($B92-Annex!$B$11/60,$B:$B),2)))),IF(Data!$B$2="",0,"-"))</f>
        <v>965.32410201279015</v>
      </c>
      <c r="I92" s="50">
        <f>IFERROR(AVERAGE(INDEX(K:K,IFERROR(MATCH($B92-Annex!$B$4/60,$B:$B),2)):K92),IF(Data!$B$2="",0,"-"))</f>
        <v>17.491382373376734</v>
      </c>
      <c r="J92" s="50">
        <f>IFERROR(AVERAGE(INDEX(L:L,IFERROR(MATCH($B92-Annex!$B$4/60,$B:$B),2)):L92),IF(Data!$B$2="",0,"-"))</f>
        <v>1.4053235390115582</v>
      </c>
      <c r="K92" s="50">
        <f>IFERROR((5.670373*10^-8*(M92+273.15)^4+((Annex!$B$5+Annex!$B$6)*(M92-O92)+Annex!$B$7*(M92-INDEX(M:M,IFERROR(MATCH($B92-Annex!$B$9/60,$B:$B),2)))/(60*($B92-INDEX($B:$B,IFERROR(MATCH($B92-Annex!$B$9/60,$B:$B),2)))))/Annex!$B$8)/1000,IF(Data!$B$2="",0,"-"))</f>
        <v>20.407606533091901</v>
      </c>
      <c r="L92" s="50">
        <f>IFERROR((5.670373*10^-8*(N92+273.15)^4+((Annex!$B$5+Annex!$B$6)*(N92-O92)+Annex!$B$7*(N92-INDEX(N:N,IFERROR(MATCH($B92-Annex!$B$9/60,$B:$B),2)))/(60*($B92-INDEX($B:$B,IFERROR(MATCH($B92-Annex!$B$9/60,$B:$B),2)))))/Annex!$B$8)/1000,IF(Data!$B$2="",0,"-"))</f>
        <v>1.775287144300024</v>
      </c>
      <c r="M92" s="20">
        <v>320.97800000000001</v>
      </c>
      <c r="N92" s="20">
        <v>150.023</v>
      </c>
      <c r="O92" s="20">
        <v>212.13200000000001</v>
      </c>
      <c r="P92" s="50">
        <f>IFERROR(AVERAGE(INDEX(R:R,IFERROR(MATCH($B92-Annex!$B$4/60,$B:$B),2)):R92),IF(Data!$B$2="",0,"-"))</f>
        <v>2.1187939926776993</v>
      </c>
      <c r="Q92" s="50">
        <f>IFERROR(AVERAGE(INDEX(S:S,IFERROR(MATCH($B92-Annex!$B$4/60,$B:$B),2)):S92),IF(Data!$B$2="",0,"-"))</f>
        <v>0.46836640589586093</v>
      </c>
      <c r="R92" s="50">
        <f>IFERROR((5.670373*10^-8*(T92+273.15)^4+((Annex!$B$5+Annex!$B$6)*(T92-V92)+Annex!$B$7*(T92-INDEX(T:T,IFERROR(MATCH($B92-Annex!$B$9/60,$B:$B),2)))/(60*($B92-INDEX($B:$B,IFERROR(MATCH($B92-Annex!$B$9/60,$B:$B),2)))))/Annex!$B$8)/1000,IF(Data!$B$2="",0,"-"))</f>
        <v>2.3863107298561128</v>
      </c>
      <c r="S92" s="50">
        <f>IFERROR((5.670373*10^-8*(U92+273.15)^4+((Annex!$B$5+Annex!$B$6)*(U92-V92)+Annex!$B$7*(U92-INDEX(U:U,IFERROR(MATCH($B92-Annex!$B$9/60,$B:$B),2)))/(60*($B92-INDEX($B:$B,IFERROR(MATCH($B92-Annex!$B$9/60,$B:$B),2)))))/Annex!$B$8)/1000,IF(Data!$B$2="",0,"-"))</f>
        <v>0.55143280556029528</v>
      </c>
      <c r="T92" s="20">
        <v>93.796000000000006</v>
      </c>
      <c r="U92" s="20">
        <v>74.804000000000002</v>
      </c>
      <c r="V92" s="20">
        <v>108.77500000000001</v>
      </c>
      <c r="W92" s="20">
        <v>1007.84</v>
      </c>
      <c r="X92" s="20">
        <v>876.40200000000004</v>
      </c>
      <c r="Y92" s="20">
        <v>643.072</v>
      </c>
      <c r="Z92" s="20">
        <v>510.30099999999999</v>
      </c>
      <c r="AA92" s="20">
        <v>404.005</v>
      </c>
      <c r="AB92" s="20">
        <v>342.14499999999998</v>
      </c>
      <c r="AC92" s="20">
        <v>375.23</v>
      </c>
      <c r="AD92" s="20">
        <v>828.346</v>
      </c>
      <c r="AE92" s="20">
        <v>188.803</v>
      </c>
      <c r="AF92" s="20">
        <v>103.345</v>
      </c>
      <c r="AG92" s="20">
        <v>9.8999999999999993E+37</v>
      </c>
      <c r="AH92" s="20">
        <v>9.8999999999999993E+37</v>
      </c>
      <c r="AI92" s="20">
        <v>9.8999999999999993E+37</v>
      </c>
    </row>
    <row r="93" spans="1:35" x14ac:dyDescent="0.3">
      <c r="A93" s="5">
        <v>92</v>
      </c>
      <c r="B93" s="19">
        <v>8.4003333316650242</v>
      </c>
      <c r="C93" s="20">
        <v>425.776051</v>
      </c>
      <c r="D93" s="20">
        <v>413.055272</v>
      </c>
      <c r="E93" s="20">
        <v>736.654179</v>
      </c>
      <c r="F93" s="49">
        <f>IFERROR(SUM(C93:E93),IF(Data!$B$2="",0,"-"))</f>
        <v>1575.485502</v>
      </c>
      <c r="G93" s="50">
        <f>IFERROR(F93-Annex!$B$10,IF(Data!$B$2="",0,"-"))</f>
        <v>269.32750200000009</v>
      </c>
      <c r="H93" s="50">
        <f>IFERROR(-15215*(G93-INDEX(G:G,IFERROR(MATCH($B93-Annex!$B$11/60,$B:$B),2)))/(60*($B93-INDEX($B:$B,IFERROR(MATCH($B93-Annex!$B$11/60,$B:$B),2)))),IF(Data!$B$2="",0,"-"))</f>
        <v>962.70667937999519</v>
      </c>
      <c r="I93" s="50">
        <f>IFERROR(AVERAGE(INDEX(K:K,IFERROR(MATCH($B93-Annex!$B$4/60,$B:$B),2)):K93),IF(Data!$B$2="",0,"-"))</f>
        <v>18.263163520240862</v>
      </c>
      <c r="J93" s="50">
        <f>IFERROR(AVERAGE(INDEX(L:L,IFERROR(MATCH($B93-Annex!$B$4/60,$B:$B),2)):L93),IF(Data!$B$2="",0,"-"))</f>
        <v>1.4660573205086607</v>
      </c>
      <c r="K93" s="50">
        <f>IFERROR((5.670373*10^-8*(M93+273.15)^4+((Annex!$B$5+Annex!$B$6)*(M93-O93)+Annex!$B$7*(M93-INDEX(M:M,IFERROR(MATCH($B93-Annex!$B$9/60,$B:$B),2)))/(60*($B93-INDEX($B:$B,IFERROR(MATCH($B93-Annex!$B$9/60,$B:$B),2)))))/Annex!$B$8)/1000,IF(Data!$B$2="",0,"-"))</f>
        <v>22.120226960112774</v>
      </c>
      <c r="L93" s="50">
        <f>IFERROR((5.670373*10^-8*(N93+273.15)^4+((Annex!$B$5+Annex!$B$6)*(N93-O93)+Annex!$B$7*(N93-INDEX(N:N,IFERROR(MATCH($B93-Annex!$B$9/60,$B:$B),2)))/(60*($B93-INDEX($B:$B,IFERROR(MATCH($B93-Annex!$B$9/60,$B:$B),2)))))/Annex!$B$8)/1000,IF(Data!$B$2="",0,"-"))</f>
        <v>1.8864649207026787</v>
      </c>
      <c r="M93" s="20">
        <v>330.07400000000001</v>
      </c>
      <c r="N93" s="20">
        <v>154.18700000000001</v>
      </c>
      <c r="O93" s="20">
        <v>223.72200000000001</v>
      </c>
      <c r="P93" s="50">
        <f>IFERROR(AVERAGE(INDEX(R:R,IFERROR(MATCH($B93-Annex!$B$4/60,$B:$B),2)):R93),IF(Data!$B$2="",0,"-"))</f>
        <v>2.182603962667907</v>
      </c>
      <c r="Q93" s="50">
        <f>IFERROR(AVERAGE(INDEX(S:S,IFERROR(MATCH($B93-Annex!$B$4/60,$B:$B),2)):S93),IF(Data!$B$2="",0,"-"))</f>
        <v>0.46217319654366584</v>
      </c>
      <c r="R93" s="50">
        <f>IFERROR((5.670373*10^-8*(T93+273.15)^4+((Annex!$B$5+Annex!$B$6)*(T93-V93)+Annex!$B$7*(T93-INDEX(T:T,IFERROR(MATCH($B93-Annex!$B$9/60,$B:$B),2)))/(60*($B93-INDEX($B:$B,IFERROR(MATCH($B93-Annex!$B$9/60,$B:$B),2)))))/Annex!$B$8)/1000,IF(Data!$B$2="",0,"-"))</f>
        <v>2.2975170148059734</v>
      </c>
      <c r="S93" s="50">
        <f>IFERROR((5.670373*10^-8*(U93+273.15)^4+((Annex!$B$5+Annex!$B$6)*(U93-V93)+Annex!$B$7*(U93-INDEX(U:U,IFERROR(MATCH($B93-Annex!$B$9/60,$B:$B),2)))/(60*($B93-INDEX($B:$B,IFERROR(MATCH($B93-Annex!$B$9/60,$B:$B),2)))))/Annex!$B$8)/1000,IF(Data!$B$2="",0,"-"))</f>
        <v>0.3279961304623073</v>
      </c>
      <c r="T93" s="20">
        <v>96.335999999999999</v>
      </c>
      <c r="U93" s="20">
        <v>76.680999999999997</v>
      </c>
      <c r="V93" s="20">
        <v>117.502</v>
      </c>
      <c r="W93" s="20">
        <v>1033.277</v>
      </c>
      <c r="X93" s="20">
        <v>967.30100000000004</v>
      </c>
      <c r="Y93" s="20">
        <v>816.61800000000005</v>
      </c>
      <c r="Z93" s="20">
        <v>715.06700000000001</v>
      </c>
      <c r="AA93" s="20">
        <v>570.54100000000005</v>
      </c>
      <c r="AB93" s="20">
        <v>484.81400000000002</v>
      </c>
      <c r="AC93" s="20">
        <v>445.91800000000001</v>
      </c>
      <c r="AD93" s="20">
        <v>837.02700000000004</v>
      </c>
      <c r="AE93" s="20">
        <v>199.179</v>
      </c>
      <c r="AF93" s="20">
        <v>106.899</v>
      </c>
      <c r="AG93" s="20">
        <v>-121.581</v>
      </c>
      <c r="AH93" s="20">
        <v>9.8999999999999993E+37</v>
      </c>
      <c r="AI93" s="20">
        <v>9.8999999999999993E+37</v>
      </c>
    </row>
    <row r="94" spans="1:35" x14ac:dyDescent="0.3">
      <c r="A94" s="5">
        <v>93</v>
      </c>
      <c r="B94" s="19">
        <v>8.498666665982455</v>
      </c>
      <c r="C94" s="20">
        <v>425.58016400000002</v>
      </c>
      <c r="D94" s="20">
        <v>412.87856399999998</v>
      </c>
      <c r="E94" s="20">
        <v>736.27782000000002</v>
      </c>
      <c r="F94" s="49">
        <f>IFERROR(SUM(C94:E94),IF(Data!$B$2="",0,"-"))</f>
        <v>1574.7365480000001</v>
      </c>
      <c r="G94" s="50">
        <f>IFERROR(F94-Annex!$B$10,IF(Data!$B$2="",0,"-"))</f>
        <v>268.57854800000018</v>
      </c>
      <c r="H94" s="50">
        <f>IFERROR(-15215*(G94-INDEX(G:G,IFERROR(MATCH($B94-Annex!$B$11/60,$B:$B),2)))/(60*($B94-INDEX($B:$B,IFERROR(MATCH($B94-Annex!$B$11/60,$B:$B),2)))),IF(Data!$B$2="",0,"-"))</f>
        <v>1089.3125829848962</v>
      </c>
      <c r="I94" s="50">
        <f>IFERROR(AVERAGE(INDEX(K:K,IFERROR(MATCH($B94-Annex!$B$4/60,$B:$B),2)):K94),IF(Data!$B$2="",0,"-"))</f>
        <v>19.300584237453759</v>
      </c>
      <c r="J94" s="50">
        <f>IFERROR(AVERAGE(INDEX(L:L,IFERROR(MATCH($B94-Annex!$B$4/60,$B:$B),2)):L94),IF(Data!$B$2="",0,"-"))</f>
        <v>1.5891403634887673</v>
      </c>
      <c r="K94" s="50">
        <f>IFERROR((5.670373*10^-8*(M94+273.15)^4+((Annex!$B$5+Annex!$B$6)*(M94-O94)+Annex!$B$7*(M94-INDEX(M:M,IFERROR(MATCH($B94-Annex!$B$9/60,$B:$B),2)))/(60*($B94-INDEX($B:$B,IFERROR(MATCH($B94-Annex!$B$9/60,$B:$B),2)))))/Annex!$B$8)/1000,IF(Data!$B$2="",0,"-"))</f>
        <v>23.773007869899505</v>
      </c>
      <c r="L94" s="50">
        <f>IFERROR((5.670373*10^-8*(N94+273.15)^4+((Annex!$B$5+Annex!$B$6)*(N94-O94)+Annex!$B$7*(N94-INDEX(N:N,IFERROR(MATCH($B94-Annex!$B$9/60,$B:$B),2)))/(60*($B94-INDEX($B:$B,IFERROR(MATCH($B94-Annex!$B$9/60,$B:$B),2)))))/Annex!$B$8)/1000,IF(Data!$B$2="",0,"-"))</f>
        <v>2.2667381954571173</v>
      </c>
      <c r="M94" s="20">
        <v>341.37700000000001</v>
      </c>
      <c r="N94" s="20">
        <v>159.53299999999999</v>
      </c>
      <c r="O94" s="20">
        <v>234.96600000000001</v>
      </c>
      <c r="P94" s="50">
        <f>IFERROR(AVERAGE(INDEX(R:R,IFERROR(MATCH($B94-Annex!$B$4/60,$B:$B),2)):R94),IF(Data!$B$2="",0,"-"))</f>
        <v>2.2169198793140272</v>
      </c>
      <c r="Q94" s="50">
        <f>IFERROR(AVERAGE(INDEX(S:S,IFERROR(MATCH($B94-Annex!$B$4/60,$B:$B),2)):S94),IF(Data!$B$2="",0,"-"))</f>
        <v>0.40312661497853436</v>
      </c>
      <c r="R94" s="50">
        <f>IFERROR((5.670373*10^-8*(T94+273.15)^4+((Annex!$B$5+Annex!$B$6)*(T94-V94)+Annex!$B$7*(T94-INDEX(T:T,IFERROR(MATCH($B94-Annex!$B$9/60,$B:$B),2)))/(60*($B94-INDEX($B:$B,IFERROR(MATCH($B94-Annex!$B$9/60,$B:$B),2)))))/Annex!$B$8)/1000,IF(Data!$B$2="",0,"-"))</f>
        <v>2.2134891970086046</v>
      </c>
      <c r="S94" s="50">
        <f>IFERROR((5.670373*10^-8*(U94+273.15)^4+((Annex!$B$5+Annex!$B$6)*(U94-V94)+Annex!$B$7*(U94-INDEX(U:U,IFERROR(MATCH($B94-Annex!$B$9/60,$B:$B),2)))/(60*($B94-INDEX($B:$B,IFERROR(MATCH($B94-Annex!$B$9/60,$B:$B),2)))))/Annex!$B$8)/1000,IF(Data!$B$2="",0,"-"))</f>
        <v>8.0884033633983221E-2</v>
      </c>
      <c r="T94" s="20">
        <v>99.637</v>
      </c>
      <c r="U94" s="20">
        <v>79.061999999999998</v>
      </c>
      <c r="V94" s="20">
        <v>129.13499999999999</v>
      </c>
      <c r="W94" s="20">
        <v>1039.6769999999999</v>
      </c>
      <c r="X94" s="20">
        <v>990.61300000000006</v>
      </c>
      <c r="Y94" s="20">
        <v>889.55799999999999</v>
      </c>
      <c r="Z94" s="20">
        <v>821.25199999999995</v>
      </c>
      <c r="AA94" s="20">
        <v>670.4</v>
      </c>
      <c r="AB94" s="20">
        <v>537.68499999999995</v>
      </c>
      <c r="AC94" s="20">
        <v>500.45</v>
      </c>
      <c r="AD94" s="20">
        <v>850.42200000000003</v>
      </c>
      <c r="AE94" s="20">
        <v>211.71700000000001</v>
      </c>
      <c r="AF94" s="20">
        <v>111.303</v>
      </c>
      <c r="AG94" s="20">
        <v>-159.12799999999999</v>
      </c>
      <c r="AH94" s="20">
        <v>9.8999999999999993E+37</v>
      </c>
      <c r="AI94" s="20">
        <v>-43.237000000000002</v>
      </c>
    </row>
    <row r="95" spans="1:35" x14ac:dyDescent="0.3">
      <c r="A95" s="5">
        <v>94</v>
      </c>
      <c r="B95" s="19">
        <v>8.5830000007990748</v>
      </c>
      <c r="C95" s="20">
        <v>425.470034</v>
      </c>
      <c r="D95" s="20">
        <v>412.791045</v>
      </c>
      <c r="E95" s="20">
        <v>736.23319000000004</v>
      </c>
      <c r="F95" s="49">
        <f>IFERROR(SUM(C95:E95),IF(Data!$B$2="",0,"-"))</f>
        <v>1574.494269</v>
      </c>
      <c r="G95" s="50">
        <f>IFERROR(F95-Annex!$B$10,IF(Data!$B$2="",0,"-"))</f>
        <v>268.33626900000013</v>
      </c>
      <c r="H95" s="50">
        <f>IFERROR(-15215*(G95-INDEX(G:G,IFERROR(MATCH($B95-Annex!$B$11/60,$B:$B),2)))/(60*($B95-INDEX($B:$B,IFERROR(MATCH($B95-Annex!$B$11/60,$B:$B),2)))),IF(Data!$B$2="",0,"-"))</f>
        <v>1045.316355976666</v>
      </c>
      <c r="I95" s="50">
        <f>IFERROR(AVERAGE(INDEX(K:K,IFERROR(MATCH($B95-Annex!$B$4/60,$B:$B),2)):K95),IF(Data!$B$2="",0,"-"))</f>
        <v>20.551670047349738</v>
      </c>
      <c r="J95" s="50">
        <f>IFERROR(AVERAGE(INDEX(L:L,IFERROR(MATCH($B95-Annex!$B$4/60,$B:$B),2)):L95),IF(Data!$B$2="",0,"-"))</f>
        <v>1.745793561357758</v>
      </c>
      <c r="K95" s="50">
        <f>IFERROR((5.670373*10^-8*(M95+273.15)^4+((Annex!$B$5+Annex!$B$6)*(M95-O95)+Annex!$B$7*(M95-INDEX(M:M,IFERROR(MATCH($B95-Annex!$B$9/60,$B:$B),2)))/(60*($B95-INDEX($B:$B,IFERROR(MATCH($B95-Annex!$B$9/60,$B:$B),2)))))/Annex!$B$8)/1000,IF(Data!$B$2="",0,"-"))</f>
        <v>25.142658423930808</v>
      </c>
      <c r="L95" s="50">
        <f>IFERROR((5.670373*10^-8*(N95+273.15)^4+((Annex!$B$5+Annex!$B$6)*(N95-O95)+Annex!$B$7*(N95-INDEX(N:N,IFERROR(MATCH($B95-Annex!$B$9/60,$B:$B),2)))/(60*($B95-INDEX($B:$B,IFERROR(MATCH($B95-Annex!$B$9/60,$B:$B),2)))))/Annex!$B$8)/1000,IF(Data!$B$2="",0,"-"))</f>
        <v>2.2544277068559784</v>
      </c>
      <c r="M95" s="20">
        <v>351.827</v>
      </c>
      <c r="N95" s="20">
        <v>163.958</v>
      </c>
      <c r="O95" s="20">
        <v>243.887</v>
      </c>
      <c r="P95" s="50">
        <f>IFERROR(AVERAGE(INDEX(R:R,IFERROR(MATCH($B95-Annex!$B$4/60,$B:$B),2)):R95),IF(Data!$B$2="",0,"-"))</f>
        <v>2.2322350655374597</v>
      </c>
      <c r="Q95" s="50">
        <f>IFERROR(AVERAGE(INDEX(S:S,IFERROR(MATCH($B95-Annex!$B$4/60,$B:$B),2)):S95),IF(Data!$B$2="",0,"-"))</f>
        <v>0.32045541231450997</v>
      </c>
      <c r="R95" s="50">
        <f>IFERROR((5.670373*10^-8*(T95+273.15)^4+((Annex!$B$5+Annex!$B$6)*(T95-V95)+Annex!$B$7*(T95-INDEX(T:T,IFERROR(MATCH($B95-Annex!$B$9/60,$B:$B),2)))/(60*($B95-INDEX($B:$B,IFERROR(MATCH($B95-Annex!$B$9/60,$B:$B),2)))))/Annex!$B$8)/1000,IF(Data!$B$2="",0,"-"))</f>
        <v>2.0822554784672076</v>
      </c>
      <c r="S95" s="50">
        <f>IFERROR((5.670373*10^-8*(U95+273.15)^4+((Annex!$B$5+Annex!$B$6)*(U95-V95)+Annex!$B$7*(U95-INDEX(U:U,IFERROR(MATCH($B95-Annex!$B$9/60,$B:$B),2)))/(60*($B95-INDEX($B:$B,IFERROR(MATCH($B95-Annex!$B$9/60,$B:$B),2)))))/Annex!$B$8)/1000,IF(Data!$B$2="",0,"-"))</f>
        <v>-0.15492515708985094</v>
      </c>
      <c r="T95" s="20">
        <v>102.852</v>
      </c>
      <c r="U95" s="20">
        <v>81.524000000000001</v>
      </c>
      <c r="V95" s="20">
        <v>141.47200000000001</v>
      </c>
      <c r="W95" s="20">
        <v>1063.202</v>
      </c>
      <c r="X95" s="20">
        <v>1030.462</v>
      </c>
      <c r="Y95" s="20">
        <v>894.07500000000005</v>
      </c>
      <c r="Z95" s="20">
        <v>779.60799999999995</v>
      </c>
      <c r="AA95" s="20">
        <v>660.34799999999996</v>
      </c>
      <c r="AB95" s="20">
        <v>584.83699999999999</v>
      </c>
      <c r="AC95" s="20">
        <v>536.17999999999995</v>
      </c>
      <c r="AD95" s="20">
        <v>871.81799999999998</v>
      </c>
      <c r="AE95" s="20">
        <v>244.01400000000001</v>
      </c>
      <c r="AF95" s="20">
        <v>116.628</v>
      </c>
      <c r="AG95" s="20">
        <v>9.8999999999999993E+37</v>
      </c>
      <c r="AH95" s="20">
        <v>9.8999999999999993E+37</v>
      </c>
      <c r="AI95" s="20">
        <v>9.8999999999999993E+37</v>
      </c>
    </row>
    <row r="96" spans="1:35" x14ac:dyDescent="0.3">
      <c r="A96" s="5">
        <v>95</v>
      </c>
      <c r="B96" s="19">
        <v>8.6778333247639239</v>
      </c>
      <c r="C96" s="20">
        <v>425.45069899999999</v>
      </c>
      <c r="D96" s="20">
        <v>412.753173</v>
      </c>
      <c r="E96" s="20">
        <v>735.94355199999995</v>
      </c>
      <c r="F96" s="49">
        <f>IFERROR(SUM(C96:E96),IF(Data!$B$2="",0,"-"))</f>
        <v>1574.147424</v>
      </c>
      <c r="G96" s="50">
        <f>IFERROR(F96-Annex!$B$10,IF(Data!$B$2="",0,"-"))</f>
        <v>267.9894240000001</v>
      </c>
      <c r="H96" s="50">
        <f>IFERROR(-15215*(G96-INDEX(G:G,IFERROR(MATCH($B96-Annex!$B$11/60,$B:$B),2)))/(60*($B96-INDEX($B:$B,IFERROR(MATCH($B96-Annex!$B$11/60,$B:$B),2)))),IF(Data!$B$2="",0,"-"))</f>
        <v>1020.0352959989179</v>
      </c>
      <c r="I96" s="50">
        <f>IFERROR(AVERAGE(INDEX(K:K,IFERROR(MATCH($B96-Annex!$B$4/60,$B:$B),2)):K96),IF(Data!$B$2="",0,"-"))</f>
        <v>21.926624685761727</v>
      </c>
      <c r="J96" s="50">
        <f>IFERROR(AVERAGE(INDEX(L:L,IFERROR(MATCH($B96-Annex!$B$4/60,$B:$B),2)):L96),IF(Data!$B$2="",0,"-"))</f>
        <v>1.8960652091016388</v>
      </c>
      <c r="K96" s="50">
        <f>IFERROR((5.670373*10^-8*(M96+273.15)^4+((Annex!$B$5+Annex!$B$6)*(M96-O96)+Annex!$B$7*(M96-INDEX(M:M,IFERROR(MATCH($B96-Annex!$B$9/60,$B:$B),2)))/(60*($B96-INDEX($B:$B,IFERROR(MATCH($B96-Annex!$B$9/60,$B:$B),2)))))/Annex!$B$8)/1000,IF(Data!$B$2="",0,"-"))</f>
        <v>26.339311971692577</v>
      </c>
      <c r="L96" s="50">
        <f>IFERROR((5.670373*10^-8*(N96+273.15)^4+((Annex!$B$5+Annex!$B$6)*(N96-O96)+Annex!$B$7*(N96-INDEX(N:N,IFERROR(MATCH($B96-Annex!$B$9/60,$B:$B),2)))/(60*($B96-INDEX($B:$B,IFERROR(MATCH($B96-Annex!$B$9/60,$B:$B),2)))))/Annex!$B$8)/1000,IF(Data!$B$2="",0,"-"))</f>
        <v>2.250433506060332</v>
      </c>
      <c r="M96" s="20">
        <v>363.71800000000002</v>
      </c>
      <c r="N96" s="20">
        <v>169.554</v>
      </c>
      <c r="O96" s="20">
        <v>255.27099999999999</v>
      </c>
      <c r="P96" s="50">
        <f>IFERROR(AVERAGE(INDEX(R:R,IFERROR(MATCH($B96-Annex!$B$4/60,$B:$B),2)):R96),IF(Data!$B$2="",0,"-"))</f>
        <v>2.2595971846590373</v>
      </c>
      <c r="Q96" s="50">
        <f>IFERROR(AVERAGE(INDEX(S:S,IFERROR(MATCH($B96-Annex!$B$4/60,$B:$B),2)):S96),IF(Data!$B$2="",0,"-"))</f>
        <v>0.259799639626492</v>
      </c>
      <c r="R96" s="50">
        <f>IFERROR((5.670373*10^-8*(T96+273.15)^4+((Annex!$B$5+Annex!$B$6)*(T96-V96)+Annex!$B$7*(T96-INDEX(T:T,IFERROR(MATCH($B96-Annex!$B$9/60,$B:$B),2)))/(60*($B96-INDEX($B:$B,IFERROR(MATCH($B96-Annex!$B$9/60,$B:$B),2)))))/Annex!$B$8)/1000,IF(Data!$B$2="",0,"-"))</f>
        <v>2.2759226465057054</v>
      </c>
      <c r="S96" s="50">
        <f>IFERROR((5.670373*10^-8*(U96+273.15)^4+((Annex!$B$5+Annex!$B$6)*(U96-V96)+Annex!$B$7*(U96-INDEX(U:U,IFERROR(MATCH($B96-Annex!$B$9/60,$B:$B),2)))/(60*($B96-INDEX($B:$B,IFERROR(MATCH($B96-Annex!$B$9/60,$B:$B),2)))))/Annex!$B$8)/1000,IF(Data!$B$2="",0,"-"))</f>
        <v>-1.5309674681075421E-2</v>
      </c>
      <c r="T96" s="20">
        <v>106.72799999999999</v>
      </c>
      <c r="U96" s="20">
        <v>84.534999999999997</v>
      </c>
      <c r="V96" s="20">
        <v>148.82499999999999</v>
      </c>
      <c r="W96" s="20">
        <v>1064.433</v>
      </c>
      <c r="X96" s="20">
        <v>1005.349</v>
      </c>
      <c r="Y96" s="20">
        <v>873.59299999999996</v>
      </c>
      <c r="Z96" s="20">
        <v>745.11699999999996</v>
      </c>
      <c r="AA96" s="20">
        <v>611.58600000000001</v>
      </c>
      <c r="AB96" s="20">
        <v>537.23500000000001</v>
      </c>
      <c r="AC96" s="20">
        <v>519.21</v>
      </c>
      <c r="AD96" s="20">
        <v>890.42</v>
      </c>
      <c r="AE96" s="20">
        <v>324.67700000000002</v>
      </c>
      <c r="AF96" s="20">
        <v>122.602</v>
      </c>
      <c r="AG96" s="20">
        <v>9.8999999999999993E+37</v>
      </c>
      <c r="AH96" s="20">
        <v>9.8999999999999993E+37</v>
      </c>
      <c r="AI96" s="20">
        <v>-172.905</v>
      </c>
    </row>
    <row r="97" spans="1:35" x14ac:dyDescent="0.3">
      <c r="A97" s="5">
        <v>96</v>
      </c>
      <c r="B97" s="19">
        <v>8.7721666682045907</v>
      </c>
      <c r="C97" s="20">
        <v>425.233788</v>
      </c>
      <c r="D97" s="20">
        <v>412.73718100000002</v>
      </c>
      <c r="E97" s="20">
        <v>735.67665199999999</v>
      </c>
      <c r="F97" s="49">
        <f>IFERROR(SUM(C97:E97),IF(Data!$B$2="",0,"-"))</f>
        <v>1573.6476210000001</v>
      </c>
      <c r="G97" s="50">
        <f>IFERROR(F97-Annex!$B$10,IF(Data!$B$2="",0,"-"))</f>
        <v>267.48962100000017</v>
      </c>
      <c r="H97" s="50">
        <f>IFERROR(-15215*(G97-INDEX(G:G,IFERROR(MATCH($B97-Annex!$B$11/60,$B:$B),2)))/(60*($B97-INDEX($B:$B,IFERROR(MATCH($B97-Annex!$B$11/60,$B:$B),2)))),IF(Data!$B$2="",0,"-"))</f>
        <v>1036.8005873743678</v>
      </c>
      <c r="I97" s="50">
        <f>IFERROR(AVERAGE(INDEX(K:K,IFERROR(MATCH($B97-Annex!$B$4/60,$B:$B),2)):K97),IF(Data!$B$2="",0,"-"))</f>
        <v>23.330280706068901</v>
      </c>
      <c r="J97" s="50">
        <f>IFERROR(AVERAGE(INDEX(L:L,IFERROR(MATCH($B97-Annex!$B$4/60,$B:$B),2)):L97),IF(Data!$B$2="",0,"-"))</f>
        <v>2.0726516238090777</v>
      </c>
      <c r="K97" s="50">
        <f>IFERROR((5.670373*10^-8*(M97+273.15)^4+((Annex!$B$5+Annex!$B$6)*(M97-O97)+Annex!$B$7*(M97-INDEX(M:M,IFERROR(MATCH($B97-Annex!$B$9/60,$B:$B),2)))/(60*($B97-INDEX($B:$B,IFERROR(MATCH($B97-Annex!$B$9/60,$B:$B),2)))))/Annex!$B$8)/1000,IF(Data!$B$2="",0,"-"))</f>
        <v>27.105426603818476</v>
      </c>
      <c r="L97" s="50">
        <f>IFERROR((5.670373*10^-8*(N97+273.15)^4+((Annex!$B$5+Annex!$B$6)*(N97-O97)+Annex!$B$7*(N97-INDEX(N:N,IFERROR(MATCH($B97-Annex!$B$9/60,$B:$B),2)))/(60*($B97-INDEX($B:$B,IFERROR(MATCH($B97-Annex!$B$9/60,$B:$B),2)))))/Annex!$B$8)/1000,IF(Data!$B$2="",0,"-"))</f>
        <v>2.5362128933340276</v>
      </c>
      <c r="M97" s="20">
        <v>375.28199999999998</v>
      </c>
      <c r="N97" s="20">
        <v>175.32599999999999</v>
      </c>
      <c r="O97" s="20">
        <v>264.49900000000002</v>
      </c>
      <c r="P97" s="50">
        <f>IFERROR(AVERAGE(INDEX(R:R,IFERROR(MATCH($B97-Annex!$B$4/60,$B:$B),2)):R97),IF(Data!$B$2="",0,"-"))</f>
        <v>2.3114890416223761</v>
      </c>
      <c r="Q97" s="50">
        <f>IFERROR(AVERAGE(INDEX(S:S,IFERROR(MATCH($B97-Annex!$B$4/60,$B:$B),2)):S97),IF(Data!$B$2="",0,"-"))</f>
        <v>0.21410706868923815</v>
      </c>
      <c r="R97" s="50">
        <f>IFERROR((5.670373*10^-8*(T97+273.15)^4+((Annex!$B$5+Annex!$B$6)*(T97-V97)+Annex!$B$7*(T97-INDEX(T:T,IFERROR(MATCH($B97-Annex!$B$9/60,$B:$B),2)))/(60*($B97-INDEX($B:$B,IFERROR(MATCH($B97-Annex!$B$9/60,$B:$B),2)))))/Annex!$B$8)/1000,IF(Data!$B$2="",0,"-"))</f>
        <v>2.6141960069523149</v>
      </c>
      <c r="S97" s="50">
        <f>IFERROR((5.670373*10^-8*(U97+273.15)^4+((Annex!$B$5+Annex!$B$6)*(U97-V97)+Annex!$B$7*(U97-INDEX(U:U,IFERROR(MATCH($B97-Annex!$B$9/60,$B:$B),2)))/(60*($B97-INDEX($B:$B,IFERROR(MATCH($B97-Annex!$B$9/60,$B:$B),2)))))/Annex!$B$8)/1000,IF(Data!$B$2="",0,"-"))</f>
        <v>0.16329257817186352</v>
      </c>
      <c r="T97" s="20">
        <v>110.86499999999999</v>
      </c>
      <c r="U97" s="20">
        <v>87.65</v>
      </c>
      <c r="V97" s="20">
        <v>152.20500000000001</v>
      </c>
      <c r="W97" s="20">
        <v>1070.691</v>
      </c>
      <c r="X97" s="20">
        <v>1014.073</v>
      </c>
      <c r="Y97" s="20">
        <v>848.55899999999997</v>
      </c>
      <c r="Z97" s="20">
        <v>753.24699999999996</v>
      </c>
      <c r="AA97" s="20">
        <v>608.61300000000006</v>
      </c>
      <c r="AB97" s="20">
        <v>518.02499999999998</v>
      </c>
      <c r="AC97" s="20">
        <v>505.06799999999998</v>
      </c>
      <c r="AD97" s="20">
        <v>894.95100000000002</v>
      </c>
      <c r="AE97" s="20">
        <v>380.06599999999997</v>
      </c>
      <c r="AF97" s="20">
        <v>126.444</v>
      </c>
      <c r="AG97" s="20">
        <v>9.8999999999999993E+37</v>
      </c>
      <c r="AH97" s="20">
        <v>9.8999999999999993E+37</v>
      </c>
      <c r="AI97" s="20">
        <v>9.8999999999999993E+37</v>
      </c>
    </row>
    <row r="98" spans="1:35" x14ac:dyDescent="0.3">
      <c r="A98" s="5">
        <v>97</v>
      </c>
      <c r="B98" s="19">
        <v>8.8659999996889383</v>
      </c>
      <c r="C98" s="20">
        <v>425.20184399999999</v>
      </c>
      <c r="D98" s="20">
        <v>412.61853400000001</v>
      </c>
      <c r="E98" s="20">
        <v>735.29102799999998</v>
      </c>
      <c r="F98" s="49">
        <f>IFERROR(SUM(C98:E98),IF(Data!$B$2="",0,"-"))</f>
        <v>1573.111406</v>
      </c>
      <c r="G98" s="50">
        <f>IFERROR(F98-Annex!$B$10,IF(Data!$B$2="",0,"-"))</f>
        <v>266.95340600000009</v>
      </c>
      <c r="H98" s="50">
        <f>IFERROR(-15215*(G98-INDEX(G:G,IFERROR(MATCH($B98-Annex!$B$11/60,$B:$B),2)))/(60*($B98-INDEX($B:$B,IFERROR(MATCH($B98-Annex!$B$11/60,$B:$B),2)))),IF(Data!$B$2="",0,"-"))</f>
        <v>1192.2570440988547</v>
      </c>
      <c r="I98" s="50">
        <f>IFERROR(AVERAGE(INDEX(K:K,IFERROR(MATCH($B98-Annex!$B$4/60,$B:$B),2)):K98),IF(Data!$B$2="",0,"-"))</f>
        <v>24.655730185135376</v>
      </c>
      <c r="J98" s="50">
        <f>IFERROR(AVERAGE(INDEX(L:L,IFERROR(MATCH($B98-Annex!$B$4/60,$B:$B),2)):L98),IF(Data!$B$2="",0,"-"))</f>
        <v>2.2701162024180248</v>
      </c>
      <c r="K98" s="50">
        <f>IFERROR((5.670373*10^-8*(M98+273.15)^4+((Annex!$B$5+Annex!$B$6)*(M98-O98)+Annex!$B$7*(M98-INDEX(M:M,IFERROR(MATCH($B98-Annex!$B$9/60,$B:$B),2)))/(60*($B98-INDEX($B:$B,IFERROR(MATCH($B98-Annex!$B$9/60,$B:$B),2)))))/Annex!$B$8)/1000,IF(Data!$B$2="",0,"-"))</f>
        <v>27.701872933401567</v>
      </c>
      <c r="L98" s="50">
        <f>IFERROR((5.670373*10^-8*(N98+273.15)^4+((Annex!$B$5+Annex!$B$6)*(N98-O98)+Annex!$B$7*(N98-INDEX(N:N,IFERROR(MATCH($B98-Annex!$B$9/60,$B:$B),2)))/(60*($B98-INDEX($B:$B,IFERROR(MATCH($B98-Annex!$B$9/60,$B:$B),2)))))/Annex!$B$8)/1000,IF(Data!$B$2="",0,"-"))</f>
        <v>2.9212490502160144</v>
      </c>
      <c r="M98" s="20">
        <v>386.22300000000001</v>
      </c>
      <c r="N98" s="20">
        <v>181.39099999999999</v>
      </c>
      <c r="O98" s="20">
        <v>270.34399999999999</v>
      </c>
      <c r="P98" s="50">
        <f>IFERROR(AVERAGE(INDEX(R:R,IFERROR(MATCH($B98-Annex!$B$4/60,$B:$B),2)):R98),IF(Data!$B$2="",0,"-"))</f>
        <v>2.4054116707746229</v>
      </c>
      <c r="Q98" s="50">
        <f>IFERROR(AVERAGE(INDEX(S:S,IFERROR(MATCH($B98-Annex!$B$4/60,$B:$B),2)):S98),IF(Data!$B$2="",0,"-"))</f>
        <v>0.19025210531666056</v>
      </c>
      <c r="R98" s="50">
        <f>IFERROR((5.670373*10^-8*(T98+273.15)^4+((Annex!$B$5+Annex!$B$6)*(T98-V98)+Annex!$B$7*(T98-INDEX(T:T,IFERROR(MATCH($B98-Annex!$B$9/60,$B:$B),2)))/(60*($B98-INDEX($B:$B,IFERROR(MATCH($B98-Annex!$B$9/60,$B:$B),2)))))/Annex!$B$8)/1000,IF(Data!$B$2="",0,"-"))</f>
        <v>2.9681906218264436</v>
      </c>
      <c r="S98" s="50">
        <f>IFERROR((5.670373*10^-8*(U98+273.15)^4+((Annex!$B$5+Annex!$B$6)*(U98-V98)+Annex!$B$7*(U98-INDEX(U:U,IFERROR(MATCH($B98-Annex!$B$9/60,$B:$B),2)))/(60*($B98-INDEX($B:$B,IFERROR(MATCH($B98-Annex!$B$9/60,$B:$B),2)))))/Annex!$B$8)/1000,IF(Data!$B$2="",0,"-"))</f>
        <v>0.37839402115910092</v>
      </c>
      <c r="T98" s="20">
        <v>114.947</v>
      </c>
      <c r="U98" s="20">
        <v>90.741</v>
      </c>
      <c r="V98" s="20">
        <v>152.994</v>
      </c>
      <c r="W98" s="20">
        <v>1078.6880000000001</v>
      </c>
      <c r="X98" s="20">
        <v>1019.2619999999999</v>
      </c>
      <c r="Y98" s="20">
        <v>850.55899999999997</v>
      </c>
      <c r="Z98" s="20">
        <v>713.42600000000004</v>
      </c>
      <c r="AA98" s="20">
        <v>565.45699999999999</v>
      </c>
      <c r="AB98" s="20">
        <v>502.76900000000001</v>
      </c>
      <c r="AC98" s="20">
        <v>504.56599999999997</v>
      </c>
      <c r="AD98" s="20">
        <v>902.55600000000004</v>
      </c>
      <c r="AE98" s="20">
        <v>422.23599999999999</v>
      </c>
      <c r="AF98" s="20">
        <v>130.84800000000001</v>
      </c>
      <c r="AG98" s="20">
        <v>-35.661000000000001</v>
      </c>
      <c r="AH98" s="20">
        <v>9.8999999999999993E+37</v>
      </c>
      <c r="AI98" s="20">
        <v>-120.22799999999999</v>
      </c>
    </row>
    <row r="99" spans="1:35" x14ac:dyDescent="0.3">
      <c r="A99" s="5">
        <v>98</v>
      </c>
      <c r="B99" s="19">
        <v>8.9655000006314367</v>
      </c>
      <c r="C99" s="20">
        <v>424.98662100000001</v>
      </c>
      <c r="D99" s="20">
        <v>412.67406799999998</v>
      </c>
      <c r="E99" s="20">
        <v>735.20935199999997</v>
      </c>
      <c r="F99" s="49">
        <f>IFERROR(SUM(C99:E99),IF(Data!$B$2="",0,"-"))</f>
        <v>1572.8700410000001</v>
      </c>
      <c r="G99" s="50">
        <f>IFERROR(F99-Annex!$B$10,IF(Data!$B$2="",0,"-"))</f>
        <v>266.71204100000023</v>
      </c>
      <c r="H99" s="50">
        <f>IFERROR(-15215*(G99-INDEX(G:G,IFERROR(MATCH($B99-Annex!$B$11/60,$B:$B),2)))/(60*($B99-INDEX($B:$B,IFERROR(MATCH($B99-Annex!$B$11/60,$B:$B),2)))),IF(Data!$B$2="",0,"-"))</f>
        <v>1108.2590582456107</v>
      </c>
      <c r="I99" s="50">
        <f>IFERROR(AVERAGE(INDEX(K:K,IFERROR(MATCH($B99-Annex!$B$4/60,$B:$B),2)):K99),IF(Data!$B$2="",0,"-"))</f>
        <v>25.750929428481776</v>
      </c>
      <c r="J99" s="50">
        <f>IFERROR(AVERAGE(INDEX(L:L,IFERROR(MATCH($B99-Annex!$B$4/60,$B:$B),2)):L99),IF(Data!$B$2="",0,"-"))</f>
        <v>2.4434502205904698</v>
      </c>
      <c r="K99" s="50">
        <f>IFERROR((5.670373*10^-8*(M99+273.15)^4+((Annex!$B$5+Annex!$B$6)*(M99-O99)+Annex!$B$7*(M99-INDEX(M:M,IFERROR(MATCH($B99-Annex!$B$9/60,$B:$B),2)))/(60*($B99-INDEX($B:$B,IFERROR(MATCH($B99-Annex!$B$9/60,$B:$B),2)))))/Annex!$B$8)/1000,IF(Data!$B$2="",0,"-"))</f>
        <v>28.074001236516711</v>
      </c>
      <c r="L99" s="50">
        <f>IFERROR((5.670373*10^-8*(N99+273.15)^4+((Annex!$B$5+Annex!$B$6)*(N99-O99)+Annex!$B$7*(N99-INDEX(N:N,IFERROR(MATCH($B99-Annex!$B$9/60,$B:$B),2)))/(60*($B99-INDEX($B:$B,IFERROR(MATCH($B99-Annex!$B$9/60,$B:$B),2)))))/Annex!$B$8)/1000,IF(Data!$B$2="",0,"-"))</f>
        <v>2.9886252715071406</v>
      </c>
      <c r="M99" s="20">
        <v>397.21600000000001</v>
      </c>
      <c r="N99" s="20">
        <v>187.55</v>
      </c>
      <c r="O99" s="20">
        <v>278.18400000000003</v>
      </c>
      <c r="P99" s="50">
        <f>IFERROR(AVERAGE(INDEX(R:R,IFERROR(MATCH($B99-Annex!$B$4/60,$B:$B),2)):R99),IF(Data!$B$2="",0,"-"))</f>
        <v>2.5001908542396705</v>
      </c>
      <c r="Q99" s="50">
        <f>IFERROR(AVERAGE(INDEX(S:S,IFERROR(MATCH($B99-Annex!$B$4/60,$B:$B),2)):S99),IF(Data!$B$2="",0,"-"))</f>
        <v>0.15949824435888857</v>
      </c>
      <c r="R99" s="50">
        <f>IFERROR((5.670373*10^-8*(T99+273.15)^4+((Annex!$B$5+Annex!$B$6)*(T99-V99)+Annex!$B$7*(T99-INDEX(T:T,IFERROR(MATCH($B99-Annex!$B$9/60,$B:$B),2)))/(60*($B99-INDEX($B:$B,IFERROR(MATCH($B99-Annex!$B$9/60,$B:$B),2)))))/Annex!$B$8)/1000,IF(Data!$B$2="",0,"-"))</f>
        <v>3.0497650141114447</v>
      </c>
      <c r="S99" s="50">
        <f>IFERROR((5.670373*10^-8*(U99+273.15)^4+((Annex!$B$5+Annex!$B$6)*(U99-V99)+Annex!$B$7*(U99-INDEX(U:U,IFERROR(MATCH($B99-Annex!$B$9/60,$B:$B),2)))/(60*($B99-INDEX($B:$B,IFERROR(MATCH($B99-Annex!$B$9/60,$B:$B),2)))))/Annex!$B$8)/1000,IF(Data!$B$2="",0,"-"))</f>
        <v>0.33615577885589143</v>
      </c>
      <c r="T99" s="20">
        <v>119.247</v>
      </c>
      <c r="U99" s="20">
        <v>93.885000000000005</v>
      </c>
      <c r="V99" s="20">
        <v>156.37</v>
      </c>
      <c r="W99" s="20">
        <v>1081.511</v>
      </c>
      <c r="X99" s="20">
        <v>1036.1769999999999</v>
      </c>
      <c r="Y99" s="20">
        <v>891.86199999999997</v>
      </c>
      <c r="Z99" s="20">
        <v>780.08399999999995</v>
      </c>
      <c r="AA99" s="20">
        <v>626.26599999999996</v>
      </c>
      <c r="AB99" s="20">
        <v>549.55399999999997</v>
      </c>
      <c r="AC99" s="20">
        <v>519.58299999999997</v>
      </c>
      <c r="AD99" s="20">
        <v>904.58100000000002</v>
      </c>
      <c r="AE99" s="20">
        <v>466.803</v>
      </c>
      <c r="AF99" s="20">
        <v>133.22300000000001</v>
      </c>
      <c r="AG99" s="20">
        <v>9.8999999999999993E+37</v>
      </c>
      <c r="AH99" s="20">
        <v>9.8999999999999993E+37</v>
      </c>
      <c r="AI99" s="20">
        <v>-19.95</v>
      </c>
    </row>
    <row r="100" spans="1:35" x14ac:dyDescent="0.3">
      <c r="A100" s="5">
        <v>99</v>
      </c>
      <c r="B100" s="19">
        <v>9.0599999972619116</v>
      </c>
      <c r="C100" s="20">
        <v>424.69236899999999</v>
      </c>
      <c r="D100" s="20">
        <v>412.55542100000002</v>
      </c>
      <c r="E100" s="20">
        <v>734.961816</v>
      </c>
      <c r="F100" s="49">
        <f>IFERROR(SUM(C100:E100),IF(Data!$B$2="",0,"-"))</f>
        <v>1572.2096059999999</v>
      </c>
      <c r="G100" s="50">
        <f>IFERROR(F100-Annex!$B$10,IF(Data!$B$2="",0,"-"))</f>
        <v>266.05160599999999</v>
      </c>
      <c r="H100" s="50">
        <f>IFERROR(-15215*(G100-INDEX(G:G,IFERROR(MATCH($B100-Annex!$B$11/60,$B:$B),2)))/(60*($B100-INDEX($B:$B,IFERROR(MATCH($B100-Annex!$B$11/60,$B:$B),2)))),IF(Data!$B$2="",0,"-"))</f>
        <v>1123.7125806511385</v>
      </c>
      <c r="I100" s="50">
        <f>IFERROR(AVERAGE(INDEX(K:K,IFERROR(MATCH($B100-Annex!$B$4/60,$B:$B),2)):K100),IF(Data!$B$2="",0,"-"))</f>
        <v>26.671146629051172</v>
      </c>
      <c r="J100" s="50">
        <f>IFERROR(AVERAGE(INDEX(L:L,IFERROR(MATCH($B100-Annex!$B$4/60,$B:$B),2)):L100),IF(Data!$B$2="",0,"-"))</f>
        <v>2.5970935001564692</v>
      </c>
      <c r="K100" s="50">
        <f>IFERROR((5.670373*10^-8*(M100+273.15)^4+((Annex!$B$5+Annex!$B$6)*(M100-O100)+Annex!$B$7*(M100-INDEX(M:M,IFERROR(MATCH($B100-Annex!$B$9/60,$B:$B),2)))/(60*($B100-INDEX($B:$B,IFERROR(MATCH($B100-Annex!$B$9/60,$B:$B),2)))))/Annex!$B$8)/1000,IF(Data!$B$2="",0,"-"))</f>
        <v>28.561747364098537</v>
      </c>
      <c r="L100" s="50">
        <f>IFERROR((5.670373*10^-8*(N100+273.15)^4+((Annex!$B$5+Annex!$B$6)*(N100-O100)+Annex!$B$7*(N100-INDEX(N:N,IFERROR(MATCH($B100-Annex!$B$9/60,$B:$B),2)))/(60*($B100-INDEX($B:$B,IFERROR(MATCH($B100-Annex!$B$9/60,$B:$B),2)))))/Annex!$B$8)/1000,IF(Data!$B$2="",0,"-"))</f>
        <v>2.9619678776646756</v>
      </c>
      <c r="M100" s="20">
        <v>407.56099999999998</v>
      </c>
      <c r="N100" s="20">
        <v>193.66900000000001</v>
      </c>
      <c r="O100" s="20">
        <v>287.33300000000003</v>
      </c>
      <c r="P100" s="50">
        <f>IFERROR(AVERAGE(INDEX(R:R,IFERROR(MATCH($B100-Annex!$B$4/60,$B:$B),2)):R100),IF(Data!$B$2="",0,"-"))</f>
        <v>2.6446021476725159</v>
      </c>
      <c r="Q100" s="50">
        <f>IFERROR(AVERAGE(INDEX(S:S,IFERROR(MATCH($B100-Annex!$B$4/60,$B:$B),2)):S100),IF(Data!$B$2="",0,"-"))</f>
        <v>0.17608019953086815</v>
      </c>
      <c r="R100" s="50">
        <f>IFERROR((5.670373*10^-8*(T100+273.15)^4+((Annex!$B$5+Annex!$B$6)*(T100-V100)+Annex!$B$7*(T100-INDEX(T:T,IFERROR(MATCH($B100-Annex!$B$9/60,$B:$B),2)))/(60*($B100-INDEX($B:$B,IFERROR(MATCH($B100-Annex!$B$9/60,$B:$B),2)))))/Annex!$B$8)/1000,IF(Data!$B$2="",0,"-"))</f>
        <v>3.3083960688358913</v>
      </c>
      <c r="S100" s="50">
        <f>IFERROR((5.670373*10^-8*(U100+273.15)^4+((Annex!$B$5+Annex!$B$6)*(U100-V100)+Annex!$B$7*(U100-INDEX(U:U,IFERROR(MATCH($B100-Annex!$B$9/60,$B:$B),2)))/(60*($B100-INDEX($B:$B,IFERROR(MATCH($B100-Annex!$B$9/60,$B:$B),2)))))/Annex!$B$8)/1000,IF(Data!$B$2="",0,"-"))</f>
        <v>0.44406981666616446</v>
      </c>
      <c r="T100" s="20">
        <v>123.45699999999999</v>
      </c>
      <c r="U100" s="20">
        <v>96.956999999999994</v>
      </c>
      <c r="V100" s="20">
        <v>157.81899999999999</v>
      </c>
      <c r="W100" s="20">
        <v>1094.258</v>
      </c>
      <c r="X100" s="20">
        <v>1035.7</v>
      </c>
      <c r="Y100" s="20">
        <v>882.11599999999999</v>
      </c>
      <c r="Z100" s="20">
        <v>730.10900000000004</v>
      </c>
      <c r="AA100" s="20">
        <v>595.68499999999995</v>
      </c>
      <c r="AB100" s="20">
        <v>527.21400000000006</v>
      </c>
      <c r="AC100" s="20">
        <v>548.22299999999996</v>
      </c>
      <c r="AD100" s="20">
        <v>902.92399999999998</v>
      </c>
      <c r="AE100" s="20">
        <v>507.702</v>
      </c>
      <c r="AF100" s="20">
        <v>135.72399999999999</v>
      </c>
      <c r="AG100" s="20">
        <v>9.8999999999999993E+37</v>
      </c>
      <c r="AH100" s="20">
        <v>9.8999999999999993E+37</v>
      </c>
      <c r="AI100" s="20">
        <v>767.34199999999998</v>
      </c>
    </row>
    <row r="101" spans="1:35" x14ac:dyDescent="0.3">
      <c r="A101" s="5">
        <v>100</v>
      </c>
      <c r="B101" s="19">
        <v>9.1538333287462592</v>
      </c>
      <c r="C101" s="20">
        <v>424.56710700000002</v>
      </c>
      <c r="D101" s="20">
        <v>412.32821000000001</v>
      </c>
      <c r="E101" s="20">
        <v>734.55177300000003</v>
      </c>
      <c r="F101" s="49">
        <f>IFERROR(SUM(C101:E101),IF(Data!$B$2="",0,"-"))</f>
        <v>1571.4470900000001</v>
      </c>
      <c r="G101" s="50">
        <f>IFERROR(F101-Annex!$B$10,IF(Data!$B$2="",0,"-"))</f>
        <v>265.28909000000021</v>
      </c>
      <c r="H101" s="50">
        <f>IFERROR(-15215*(G101-INDEX(G:G,IFERROR(MATCH($B101-Annex!$B$11/60,$B:$B),2)))/(60*($B101-INDEX($B:$B,IFERROR(MATCH($B101-Annex!$B$11/60,$B:$B),2)))),IF(Data!$B$2="",0,"-"))</f>
        <v>1230.5043946548228</v>
      </c>
      <c r="I101" s="50">
        <f>IFERROR(AVERAGE(INDEX(K:K,IFERROR(MATCH($B101-Annex!$B$4/60,$B:$B),2)):K101),IF(Data!$B$2="",0,"-"))</f>
        <v>27.501993315337423</v>
      </c>
      <c r="J101" s="50">
        <f>IFERROR(AVERAGE(INDEX(L:L,IFERROR(MATCH($B101-Annex!$B$4/60,$B:$B),2)):L101),IF(Data!$B$2="",0,"-"))</f>
        <v>2.7087145586841941</v>
      </c>
      <c r="K101" s="50">
        <f>IFERROR((5.670373*10^-8*(M101+273.15)^4+((Annex!$B$5+Annex!$B$6)*(M101-O101)+Annex!$B$7*(M101-INDEX(M:M,IFERROR(MATCH($B101-Annex!$B$9/60,$B:$B),2)))/(60*($B101-INDEX($B:$B,IFERROR(MATCH($B101-Annex!$B$9/60,$B:$B),2)))))/Annex!$B$8)/1000,IF(Data!$B$2="",0,"-"))</f>
        <v>29.588934673903271</v>
      </c>
      <c r="L101" s="50">
        <f>IFERROR((5.670373*10^-8*(N101+273.15)^4+((Annex!$B$5+Annex!$B$6)*(N101-O101)+Annex!$B$7*(N101-INDEX(N:N,IFERROR(MATCH($B101-Annex!$B$9/60,$B:$B),2)))/(60*($B101-INDEX($B:$B,IFERROR(MATCH($B101-Annex!$B$9/60,$B:$B),2)))))/Annex!$B$8)/1000,IF(Data!$B$2="",0,"-"))</f>
        <v>3.0480856051511909</v>
      </c>
      <c r="M101" s="20">
        <v>418.35899999999998</v>
      </c>
      <c r="N101" s="20">
        <v>199.82499999999999</v>
      </c>
      <c r="O101" s="20">
        <v>297.471</v>
      </c>
      <c r="P101" s="50">
        <f>IFERROR(AVERAGE(INDEX(R:R,IFERROR(MATCH($B101-Annex!$B$4/60,$B:$B),2)):R101),IF(Data!$B$2="",0,"-"))</f>
        <v>2.811710750722876</v>
      </c>
      <c r="Q101" s="50">
        <f>IFERROR(AVERAGE(INDEX(S:S,IFERROR(MATCH($B101-Annex!$B$4/60,$B:$B),2)):S101),IF(Data!$B$2="",0,"-"))</f>
        <v>0.22701649075945807</v>
      </c>
      <c r="R101" s="50">
        <f>IFERROR((5.670373*10^-8*(T101+273.15)^4+((Annex!$B$5+Annex!$B$6)*(T101-V101)+Annex!$B$7*(T101-INDEX(T:T,IFERROR(MATCH($B101-Annex!$B$9/60,$B:$B),2)))/(60*($B101-INDEX($B:$B,IFERROR(MATCH($B101-Annex!$B$9/60,$B:$B),2)))))/Annex!$B$8)/1000,IF(Data!$B$2="",0,"-"))</f>
        <v>3.3832494183611228</v>
      </c>
      <c r="S101" s="50">
        <f>IFERROR((5.670373*10^-8*(U101+273.15)^4+((Annex!$B$5+Annex!$B$6)*(U101-V101)+Annex!$B$7*(U101-INDEX(U:U,IFERROR(MATCH($B101-Annex!$B$9/60,$B:$B),2)))/(60*($B101-INDEX($B:$B,IFERROR(MATCH($B101-Annex!$B$9/60,$B:$B),2)))))/Annex!$B$8)/1000,IF(Data!$B$2="",0,"-"))</f>
        <v>0.43743807223411252</v>
      </c>
      <c r="T101" s="20">
        <v>127.586</v>
      </c>
      <c r="U101" s="20">
        <v>100.004</v>
      </c>
      <c r="V101" s="20">
        <v>162.31299999999999</v>
      </c>
      <c r="W101" s="20">
        <v>1088.4369999999999</v>
      </c>
      <c r="X101" s="20">
        <v>1007.328</v>
      </c>
      <c r="Y101" s="20">
        <v>825.61699999999996</v>
      </c>
      <c r="Z101" s="20">
        <v>667.45299999999997</v>
      </c>
      <c r="AA101" s="20">
        <v>571.28499999999997</v>
      </c>
      <c r="AB101" s="20">
        <v>497.06299999999999</v>
      </c>
      <c r="AC101" s="20">
        <v>526.57399999999996</v>
      </c>
      <c r="AD101" s="20">
        <v>912.20500000000004</v>
      </c>
      <c r="AE101" s="20">
        <v>554.15200000000004</v>
      </c>
      <c r="AF101" s="20">
        <v>139.749</v>
      </c>
      <c r="AG101" s="20">
        <v>9.8999999999999993E+37</v>
      </c>
      <c r="AH101" s="20">
        <v>9.8999999999999993E+37</v>
      </c>
      <c r="AI101" s="20">
        <v>478.68700000000001</v>
      </c>
    </row>
    <row r="102" spans="1:35" x14ac:dyDescent="0.3">
      <c r="A102" s="5">
        <v>101</v>
      </c>
      <c r="B102" s="19">
        <v>9.2438333330210298</v>
      </c>
      <c r="C102" s="20">
        <v>424.37962499999998</v>
      </c>
      <c r="D102" s="20">
        <v>412.56635999999997</v>
      </c>
      <c r="E102" s="20">
        <v>734.42126800000005</v>
      </c>
      <c r="F102" s="49">
        <f>IFERROR(SUM(C102:E102),IF(Data!$B$2="",0,"-"))</f>
        <v>1571.3672529999999</v>
      </c>
      <c r="G102" s="50">
        <f>IFERROR(F102-Annex!$B$10,IF(Data!$B$2="",0,"-"))</f>
        <v>265.20925299999999</v>
      </c>
      <c r="H102" s="50">
        <f>IFERROR(-15215*(G102-INDEX(G:G,IFERROR(MATCH($B102-Annex!$B$11/60,$B:$B),2)))/(60*($B102-INDEX($B:$B,IFERROR(MATCH($B102-Annex!$B$11/60,$B:$B),2)))),IF(Data!$B$2="",0,"-"))</f>
        <v>1212.8043316808021</v>
      </c>
      <c r="I102" s="50">
        <f>IFERROR(AVERAGE(INDEX(K:K,IFERROR(MATCH($B102-Annex!$B$4/60,$B:$B),2)):K102),IF(Data!$B$2="",0,"-"))</f>
        <v>28.404728821743173</v>
      </c>
      <c r="J102" s="50">
        <f>IFERROR(AVERAGE(INDEX(L:L,IFERROR(MATCH($B102-Annex!$B$4/60,$B:$B),2)):L102),IF(Data!$B$2="",0,"-"))</f>
        <v>2.8670546974711022</v>
      </c>
      <c r="K102" s="50">
        <f>IFERROR((5.670373*10^-8*(M102+273.15)^4+((Annex!$B$5+Annex!$B$6)*(M102-O102)+Annex!$B$7*(M102-INDEX(M:M,IFERROR(MATCH($B102-Annex!$B$9/60,$B:$B),2)))/(60*($B102-INDEX($B:$B,IFERROR(MATCH($B102-Annex!$B$9/60,$B:$B),2)))))/Annex!$B$8)/1000,IF(Data!$B$2="",0,"-"))</f>
        <v>31.461806968771075</v>
      </c>
      <c r="L102" s="50">
        <f>IFERROR((5.670373*10^-8*(N102+273.15)^4+((Annex!$B$5+Annex!$B$6)*(N102-O102)+Annex!$B$7*(N102-INDEX(N:N,IFERROR(MATCH($B102-Annex!$B$9/60,$B:$B),2)))/(60*($B102-INDEX($B:$B,IFERROR(MATCH($B102-Annex!$B$9/60,$B:$B),2)))))/Annex!$B$8)/1000,IF(Data!$B$2="",0,"-"))</f>
        <v>3.3628086783643329</v>
      </c>
      <c r="M102" s="20">
        <v>430.048</v>
      </c>
      <c r="N102" s="20">
        <v>206.38399999999999</v>
      </c>
      <c r="O102" s="20">
        <v>307.49700000000001</v>
      </c>
      <c r="P102" s="50">
        <f>IFERROR(AVERAGE(INDEX(R:R,IFERROR(MATCH($B102-Annex!$B$4/60,$B:$B),2)):R102),IF(Data!$B$2="",0,"-"))</f>
        <v>2.9964871586962558</v>
      </c>
      <c r="Q102" s="50">
        <f>IFERROR(AVERAGE(INDEX(S:S,IFERROR(MATCH($B102-Annex!$B$4/60,$B:$B),2)):S102),IF(Data!$B$2="",0,"-"))</f>
        <v>0.29890734502240435</v>
      </c>
      <c r="R102" s="50">
        <f>IFERROR((5.670373*10^-8*(T102+273.15)^4+((Annex!$B$5+Annex!$B$6)*(T102-V102)+Annex!$B$7*(T102-INDEX(T:T,IFERROR(MATCH($B102-Annex!$B$9/60,$B:$B),2)))/(60*($B102-INDEX($B:$B,IFERROR(MATCH($B102-Annex!$B$9/60,$B:$B),2)))))/Annex!$B$8)/1000,IF(Data!$B$2="",0,"-"))</f>
        <v>3.375690334280868</v>
      </c>
      <c r="S102" s="50">
        <f>IFERROR((5.670373*10^-8*(U102+273.15)^4+((Annex!$B$5+Annex!$B$6)*(U102-V102)+Annex!$B$7*(U102-INDEX(U:U,IFERROR(MATCH($B102-Annex!$B$9/60,$B:$B),2)))/(60*($B102-INDEX($B:$B,IFERROR(MATCH($B102-Annex!$B$9/60,$B:$B),2)))))/Annex!$B$8)/1000,IF(Data!$B$2="",0,"-"))</f>
        <v>0.34831082275077324</v>
      </c>
      <c r="T102" s="20">
        <v>131.708</v>
      </c>
      <c r="U102" s="20">
        <v>103.04900000000001</v>
      </c>
      <c r="V102" s="20">
        <v>168.59700000000001</v>
      </c>
      <c r="W102" s="20">
        <v>1086.04</v>
      </c>
      <c r="X102" s="20">
        <v>1032.58</v>
      </c>
      <c r="Y102" s="20">
        <v>843.58500000000004</v>
      </c>
      <c r="Z102" s="20">
        <v>664.38199999999995</v>
      </c>
      <c r="AA102" s="20">
        <v>553.13900000000001</v>
      </c>
      <c r="AB102" s="20">
        <v>477.5</v>
      </c>
      <c r="AC102" s="20">
        <v>496.77800000000002</v>
      </c>
      <c r="AD102" s="20">
        <v>917.84799999999996</v>
      </c>
      <c r="AE102" s="20">
        <v>580.63300000000004</v>
      </c>
      <c r="AF102" s="20">
        <v>142.804</v>
      </c>
      <c r="AG102" s="20">
        <v>9.8999999999999993E+37</v>
      </c>
      <c r="AH102" s="20">
        <v>9.8999999999999993E+37</v>
      </c>
      <c r="AI102" s="20">
        <v>162.65100000000001</v>
      </c>
    </row>
    <row r="103" spans="1:35" x14ac:dyDescent="0.3">
      <c r="A103" s="5">
        <v>102</v>
      </c>
      <c r="B103" s="19">
        <v>9.33283333433792</v>
      </c>
      <c r="C103" s="20">
        <v>424.358611</v>
      </c>
      <c r="D103" s="20">
        <v>412.78346699999997</v>
      </c>
      <c r="E103" s="20">
        <v>733.959024</v>
      </c>
      <c r="F103" s="49">
        <f>IFERROR(SUM(C103:E103),IF(Data!$B$2="",0,"-"))</f>
        <v>1571.1011020000001</v>
      </c>
      <c r="G103" s="50">
        <f>IFERROR(F103-Annex!$B$10,IF(Data!$B$2="",0,"-"))</f>
        <v>264.94310200000018</v>
      </c>
      <c r="H103" s="50">
        <f>IFERROR(-15215*(G103-INDEX(G:G,IFERROR(MATCH($B103-Annex!$B$11/60,$B:$B),2)))/(60*($B103-INDEX($B:$B,IFERROR(MATCH($B103-Annex!$B$11/60,$B:$B),2)))),IF(Data!$B$2="",0,"-"))</f>
        <v>1162.3849040305922</v>
      </c>
      <c r="I103" s="50">
        <f>IFERROR(AVERAGE(INDEX(K:K,IFERROR(MATCH($B103-Annex!$B$4/60,$B:$B),2)):K103),IF(Data!$B$2="",0,"-"))</f>
        <v>29.339026443581954</v>
      </c>
      <c r="J103" s="50">
        <f>IFERROR(AVERAGE(INDEX(L:L,IFERROR(MATCH($B103-Annex!$B$4/60,$B:$B),2)):L103),IF(Data!$B$2="",0,"-"))</f>
        <v>3.1010195998200056</v>
      </c>
      <c r="K103" s="50">
        <f>IFERROR((5.670373*10^-8*(M103+273.15)^4+((Annex!$B$5+Annex!$B$6)*(M103-O103)+Annex!$B$7*(M103-INDEX(M:M,IFERROR(MATCH($B103-Annex!$B$9/60,$B:$B),2)))/(60*($B103-INDEX($B:$B,IFERROR(MATCH($B103-Annex!$B$9/60,$B:$B),2)))))/Annex!$B$8)/1000,IF(Data!$B$2="",0,"-"))</f>
        <v>32.87939532456403</v>
      </c>
      <c r="L103" s="50">
        <f>IFERROR((5.670373*10^-8*(N103+273.15)^4+((Annex!$B$5+Annex!$B$6)*(N103-O103)+Annex!$B$7*(N103-INDEX(N:N,IFERROR(MATCH($B103-Annex!$B$9/60,$B:$B),2)))/(60*($B103-INDEX($B:$B,IFERROR(MATCH($B103-Annex!$B$9/60,$B:$B),2)))))/Annex!$B$8)/1000,IF(Data!$B$2="",0,"-"))</f>
        <v>3.8881878225026538</v>
      </c>
      <c r="M103" s="20">
        <v>441.06900000000002</v>
      </c>
      <c r="N103" s="20">
        <v>213.15100000000001</v>
      </c>
      <c r="O103" s="20">
        <v>316.21199999999999</v>
      </c>
      <c r="P103" s="50">
        <f>IFERROR(AVERAGE(INDEX(R:R,IFERROR(MATCH($B103-Annex!$B$4/60,$B:$B),2)):R103),IF(Data!$B$2="",0,"-"))</f>
        <v>3.192806047367974</v>
      </c>
      <c r="Q103" s="50">
        <f>IFERROR(AVERAGE(INDEX(S:S,IFERROR(MATCH($B103-Annex!$B$4/60,$B:$B),2)):S103),IF(Data!$B$2="",0,"-"))</f>
        <v>0.37975240623948009</v>
      </c>
      <c r="R103" s="50">
        <f>IFERROR((5.670373*10^-8*(T103+273.15)^4+((Annex!$B$5+Annex!$B$6)*(T103-V103)+Annex!$B$7*(T103-INDEX(T:T,IFERROR(MATCH($B103-Annex!$B$9/60,$B:$B),2)))/(60*($B103-INDEX($B:$B,IFERROR(MATCH($B103-Annex!$B$9/60,$B:$B),2)))))/Annex!$B$8)/1000,IF(Data!$B$2="",0,"-"))</f>
        <v>3.6501548672077333</v>
      </c>
      <c r="S103" s="50">
        <f>IFERROR((5.670373*10^-8*(U103+273.15)^4+((Annex!$B$5+Annex!$B$6)*(U103-V103)+Annex!$B$7*(U103-INDEX(U:U,IFERROR(MATCH($B103-Annex!$B$9/60,$B:$B),2)))/(60*($B103-INDEX($B:$B,IFERROR(MATCH($B103-Annex!$B$9/60,$B:$B),2)))))/Annex!$B$8)/1000,IF(Data!$B$2="",0,"-"))</f>
        <v>0.55060575383845445</v>
      </c>
      <c r="T103" s="20">
        <v>135.858</v>
      </c>
      <c r="U103" s="20">
        <v>106.193</v>
      </c>
      <c r="V103" s="20">
        <v>171.06299999999999</v>
      </c>
      <c r="W103" s="20">
        <v>1097.7909999999999</v>
      </c>
      <c r="X103" s="20">
        <v>1033.934</v>
      </c>
      <c r="Y103" s="20">
        <v>838.52200000000005</v>
      </c>
      <c r="Z103" s="20">
        <v>677.22400000000005</v>
      </c>
      <c r="AA103" s="20">
        <v>548.28200000000004</v>
      </c>
      <c r="AB103" s="20">
        <v>465.25099999999998</v>
      </c>
      <c r="AC103" s="20">
        <v>482.01799999999997</v>
      </c>
      <c r="AD103" s="20">
        <v>917.68200000000002</v>
      </c>
      <c r="AE103" s="20">
        <v>604.45899999999995</v>
      </c>
      <c r="AF103" s="20">
        <v>146.25200000000001</v>
      </c>
      <c r="AG103" s="20">
        <v>9.8999999999999993E+37</v>
      </c>
      <c r="AH103" s="20">
        <v>9.8999999999999993E+37</v>
      </c>
      <c r="AI103" s="20">
        <v>35.527999999999999</v>
      </c>
    </row>
    <row r="104" spans="1:35" x14ac:dyDescent="0.3">
      <c r="A104" s="5">
        <v>103</v>
      </c>
      <c r="B104" s="19">
        <v>9.427499994635582</v>
      </c>
      <c r="C104" s="20">
        <v>423.97607699999998</v>
      </c>
      <c r="D104" s="20">
        <v>412.35176999999999</v>
      </c>
      <c r="E104" s="20">
        <v>733.80409999999995</v>
      </c>
      <c r="F104" s="49">
        <f>IFERROR(SUM(C104:E104),IF(Data!$B$2="",0,"-"))</f>
        <v>1570.1319469999999</v>
      </c>
      <c r="G104" s="50">
        <f>IFERROR(F104-Annex!$B$10,IF(Data!$B$2="",0,"-"))</f>
        <v>263.97394699999995</v>
      </c>
      <c r="H104" s="50">
        <f>IFERROR(-15215*(G104-INDEX(G:G,IFERROR(MATCH($B104-Annex!$B$11/60,$B:$B),2)))/(60*($B104-INDEX($B:$B,IFERROR(MATCH($B104-Annex!$B$11/60,$B:$B),2)))),IF(Data!$B$2="",0,"-"))</f>
        <v>1321.6670390735628</v>
      </c>
      <c r="I104" s="50">
        <f>IFERROR(AVERAGE(INDEX(K:K,IFERROR(MATCH($B104-Annex!$B$4/60,$B:$B),2)):K104),IF(Data!$B$2="",0,"-"))</f>
        <v>30.224769440870148</v>
      </c>
      <c r="J104" s="50">
        <f>IFERROR(AVERAGE(INDEX(L:L,IFERROR(MATCH($B104-Annex!$B$4/60,$B:$B),2)):L104),IF(Data!$B$2="",0,"-"))</f>
        <v>3.3526671833686614</v>
      </c>
      <c r="K104" s="50">
        <f>IFERROR((5.670373*10^-8*(M104+273.15)^4+((Annex!$B$5+Annex!$B$6)*(M104-O104)+Annex!$B$7*(M104-INDEX(M:M,IFERROR(MATCH($B104-Annex!$B$9/60,$B:$B),2)))/(60*($B104-INDEX($B:$B,IFERROR(MATCH($B104-Annex!$B$9/60,$B:$B),2)))))/Annex!$B$8)/1000,IF(Data!$B$2="",0,"-"))</f>
        <v>33.305627584835818</v>
      </c>
      <c r="L104" s="50">
        <f>IFERROR((5.670373*10^-8*(N104+273.15)^4+((Annex!$B$5+Annex!$B$6)*(N104-O104)+Annex!$B$7*(N104-INDEX(N:N,IFERROR(MATCH($B104-Annex!$B$9/60,$B:$B),2)))/(60*($B104-INDEX($B:$B,IFERROR(MATCH($B104-Annex!$B$9/60,$B:$B),2)))))/Annex!$B$8)/1000,IF(Data!$B$2="",0,"-"))</f>
        <v>4.2977459781746212</v>
      </c>
      <c r="M104" s="20">
        <v>452.35700000000003</v>
      </c>
      <c r="N104" s="20">
        <v>221</v>
      </c>
      <c r="O104" s="20">
        <v>328.49200000000002</v>
      </c>
      <c r="P104" s="50">
        <f>IFERROR(AVERAGE(INDEX(R:R,IFERROR(MATCH($B104-Annex!$B$4/60,$B:$B),2)):R104),IF(Data!$B$2="",0,"-"))</f>
        <v>3.4095769865789229</v>
      </c>
      <c r="Q104" s="50">
        <f>IFERROR(AVERAGE(INDEX(S:S,IFERROR(MATCH($B104-Annex!$B$4/60,$B:$B),2)):S104),IF(Data!$B$2="",0,"-"))</f>
        <v>0.4955705304020796</v>
      </c>
      <c r="R104" s="50">
        <f>IFERROR((5.670373*10^-8*(T104+273.15)^4+((Annex!$B$5+Annex!$B$6)*(T104-V104)+Annex!$B$7*(T104-INDEX(T:T,IFERROR(MATCH($B104-Annex!$B$9/60,$B:$B),2)))/(60*($B104-INDEX($B:$B,IFERROR(MATCH($B104-Annex!$B$9/60,$B:$B),2)))))/Annex!$B$8)/1000,IF(Data!$B$2="",0,"-"))</f>
        <v>4.1315925814289578</v>
      </c>
      <c r="S104" s="50">
        <f>IFERROR((5.670373*10^-8*(U104+273.15)^4+((Annex!$B$5+Annex!$B$6)*(U104-V104)+Annex!$B$7*(U104-INDEX(U:U,IFERROR(MATCH($B104-Annex!$B$9/60,$B:$B),2)))/(60*($B104-INDEX($B:$B,IFERROR(MATCH($B104-Annex!$B$9/60,$B:$B),2)))))/Annex!$B$8)/1000,IF(Data!$B$2="",0,"-"))</f>
        <v>0.9740194473100604</v>
      </c>
      <c r="T104" s="20">
        <v>140.249</v>
      </c>
      <c r="U104" s="20">
        <v>109.515</v>
      </c>
      <c r="V104" s="20">
        <v>168.578</v>
      </c>
      <c r="W104" s="20">
        <v>1102.722</v>
      </c>
      <c r="X104" s="20">
        <v>1002.376</v>
      </c>
      <c r="Y104" s="20">
        <v>785.16099999999994</v>
      </c>
      <c r="Z104" s="20">
        <v>645.08399999999995</v>
      </c>
      <c r="AA104" s="20">
        <v>550.06299999999999</v>
      </c>
      <c r="AB104" s="20">
        <v>480.65100000000001</v>
      </c>
      <c r="AC104" s="20">
        <v>479.52600000000001</v>
      </c>
      <c r="AD104" s="20">
        <v>922.346</v>
      </c>
      <c r="AE104" s="20">
        <v>632.51599999999996</v>
      </c>
      <c r="AF104" s="20">
        <v>149.976</v>
      </c>
      <c r="AG104" s="20">
        <v>9.8999999999999993E+37</v>
      </c>
      <c r="AH104" s="20">
        <v>9.8999999999999993E+37</v>
      </c>
      <c r="AI104" s="20">
        <v>-110.877</v>
      </c>
    </row>
    <row r="105" spans="1:35" x14ac:dyDescent="0.3">
      <c r="A105" s="5">
        <v>104</v>
      </c>
      <c r="B105" s="19">
        <v>9.5256666652858257</v>
      </c>
      <c r="C105" s="20">
        <v>423.90378399999997</v>
      </c>
      <c r="D105" s="20">
        <v>412.318961</v>
      </c>
      <c r="E105" s="20">
        <v>733.68538699999999</v>
      </c>
      <c r="F105" s="49">
        <f>IFERROR(SUM(C105:E105),IF(Data!$B$2="",0,"-"))</f>
        <v>1569.908132</v>
      </c>
      <c r="G105" s="50">
        <f>IFERROR(F105-Annex!$B$10,IF(Data!$B$2="",0,"-"))</f>
        <v>263.75013200000012</v>
      </c>
      <c r="H105" s="50">
        <f>IFERROR(-15215*(G105-INDEX(G:G,IFERROR(MATCH($B105-Annex!$B$11/60,$B:$B),2)))/(60*($B105-INDEX($B:$B,IFERROR(MATCH($B105-Annex!$B$11/60,$B:$B),2)))),IF(Data!$B$2="",0,"-"))</f>
        <v>1192.2159930190342</v>
      </c>
      <c r="I105" s="50">
        <f>IFERROR(AVERAGE(INDEX(K:K,IFERROR(MATCH($B105-Annex!$B$4/60,$B:$B),2)):K105),IF(Data!$B$2="",0,"-"))</f>
        <v>31.108149692905815</v>
      </c>
      <c r="J105" s="50">
        <f>IFERROR(AVERAGE(INDEX(L:L,IFERROR(MATCH($B105-Annex!$B$4/60,$B:$B),2)):L105),IF(Data!$B$2="",0,"-"))</f>
        <v>3.6686413431873133</v>
      </c>
      <c r="K105" s="50">
        <f>IFERROR((5.670373*10^-8*(M105+273.15)^4+((Annex!$B$5+Annex!$B$6)*(M105-O105)+Annex!$B$7*(M105-INDEX(M:M,IFERROR(MATCH($B105-Annex!$B$9/60,$B:$B),2)))/(60*($B105-INDEX($B:$B,IFERROR(MATCH($B105-Annex!$B$9/60,$B:$B),2)))))/Annex!$B$8)/1000,IF(Data!$B$2="",0,"-"))</f>
        <v>33.885534697651295</v>
      </c>
      <c r="L105" s="50">
        <f>IFERROR((5.670373*10^-8*(N105+273.15)^4+((Annex!$B$5+Annex!$B$6)*(N105-O105)+Annex!$B$7*(N105-INDEX(N:N,IFERROR(MATCH($B105-Annex!$B$9/60,$B:$B),2)))/(60*($B105-INDEX($B:$B,IFERROR(MATCH($B105-Annex!$B$9/60,$B:$B),2)))))/Annex!$B$8)/1000,IF(Data!$B$2="",0,"-"))</f>
        <v>5.1330681689465782</v>
      </c>
      <c r="M105" s="20">
        <v>463.36200000000002</v>
      </c>
      <c r="N105" s="20">
        <v>229.80600000000001</v>
      </c>
      <c r="O105" s="20">
        <v>337.41199999999998</v>
      </c>
      <c r="P105" s="50">
        <f>IFERROR(AVERAGE(INDEX(R:R,IFERROR(MATCH($B105-Annex!$B$4/60,$B:$B),2)):R105),IF(Data!$B$2="",0,"-"))</f>
        <v>3.6478960300651768</v>
      </c>
      <c r="Q105" s="50">
        <f>IFERROR(AVERAGE(INDEX(S:S,IFERROR(MATCH($B105-Annex!$B$4/60,$B:$B),2)):S105),IF(Data!$B$2="",0,"-"))</f>
        <v>0.62242809791402209</v>
      </c>
      <c r="R105" s="50">
        <f>IFERROR((5.670373*10^-8*(T105+273.15)^4+((Annex!$B$5+Annex!$B$6)*(T105-V105)+Annex!$B$7*(T105-INDEX(T:T,IFERROR(MATCH($B105-Annex!$B$9/60,$B:$B),2)))/(60*($B105-INDEX($B:$B,IFERROR(MATCH($B105-Annex!$B$9/60,$B:$B),2)))))/Annex!$B$8)/1000,IF(Data!$B$2="",0,"-"))</f>
        <v>4.636423926230222</v>
      </c>
      <c r="S105" s="50">
        <f>IFERROR((5.670373*10^-8*(U105+273.15)^4+((Annex!$B$5+Annex!$B$6)*(U105-V105)+Annex!$B$7*(U105-INDEX(U:U,IFERROR(MATCH($B105-Annex!$B$9/60,$B:$B),2)))/(60*($B105-INDEX($B:$B,IFERROR(MATCH($B105-Annex!$B$9/60,$B:$B),2)))))/Annex!$B$8)/1000,IF(Data!$B$2="",0,"-"))</f>
        <v>1.2663969937426987</v>
      </c>
      <c r="T105" s="20">
        <v>145.012</v>
      </c>
      <c r="U105" s="20">
        <v>112.94</v>
      </c>
      <c r="V105" s="20">
        <v>167.25299999999999</v>
      </c>
      <c r="W105" s="20">
        <v>1094.81</v>
      </c>
      <c r="X105" s="20">
        <v>1008.378</v>
      </c>
      <c r="Y105" s="20">
        <v>813.07399999999996</v>
      </c>
      <c r="Z105" s="20">
        <v>644.52599999999995</v>
      </c>
      <c r="AA105" s="20">
        <v>561.83500000000004</v>
      </c>
      <c r="AB105" s="20">
        <v>497.98399999999998</v>
      </c>
      <c r="AC105" s="20">
        <v>502.22500000000002</v>
      </c>
      <c r="AD105" s="20">
        <v>928.35199999999998</v>
      </c>
      <c r="AE105" s="20">
        <v>631.43799999999999</v>
      </c>
      <c r="AF105" s="20">
        <v>152.28700000000001</v>
      </c>
      <c r="AG105" s="20">
        <v>-123.134</v>
      </c>
      <c r="AH105" s="20">
        <v>9.8999999999999993E+37</v>
      </c>
      <c r="AI105" s="20">
        <v>-51.335000000000001</v>
      </c>
    </row>
    <row r="106" spans="1:35" x14ac:dyDescent="0.3">
      <c r="A106" s="5">
        <v>105</v>
      </c>
      <c r="B106" s="19">
        <v>9.6204999997280538</v>
      </c>
      <c r="C106" s="20">
        <v>423.58094499999999</v>
      </c>
      <c r="D106" s="20">
        <v>412.446867</v>
      </c>
      <c r="E106" s="20">
        <v>733.29302600000005</v>
      </c>
      <c r="F106" s="49">
        <f>IFERROR(SUM(C106:E106),IF(Data!$B$2="",0,"-"))</f>
        <v>1569.3208380000001</v>
      </c>
      <c r="G106" s="50">
        <f>IFERROR(F106-Annex!$B$10,IF(Data!$B$2="",0,"-"))</f>
        <v>263.16283800000019</v>
      </c>
      <c r="H106" s="50">
        <f>IFERROR(-15215*(G106-INDEX(G:G,IFERROR(MATCH($B106-Annex!$B$11/60,$B:$B),2)))/(60*($B106-INDEX($B:$B,IFERROR(MATCH($B106-Annex!$B$11/60,$B:$B),2)))),IF(Data!$B$2="",0,"-"))</f>
        <v>1264.4779557631482</v>
      </c>
      <c r="I106" s="50">
        <f>IFERROR(AVERAGE(INDEX(K:K,IFERROR(MATCH($B106-Annex!$B$4/60,$B:$B),2)):K106),IF(Data!$B$2="",0,"-"))</f>
        <v>31.935343273502294</v>
      </c>
      <c r="J106" s="50">
        <f>IFERROR(AVERAGE(INDEX(L:L,IFERROR(MATCH($B106-Annex!$B$4/60,$B:$B),2)):L106),IF(Data!$B$2="",0,"-"))</f>
        <v>4.0578869930649342</v>
      </c>
      <c r="K106" s="50">
        <f>IFERROR((5.670373*10^-8*(M106+273.15)^4+((Annex!$B$5+Annex!$B$6)*(M106-O106)+Annex!$B$7*(M106-INDEX(M:M,IFERROR(MATCH($B106-Annex!$B$9/60,$B:$B),2)))/(60*($B106-INDEX($B:$B,IFERROR(MATCH($B106-Annex!$B$9/60,$B:$B),2)))))/Annex!$B$8)/1000,IF(Data!$B$2="",0,"-"))</f>
        <v>33.864356300692066</v>
      </c>
      <c r="L106" s="50">
        <f>IFERROR((5.670373*10^-8*(N106+273.15)^4+((Annex!$B$5+Annex!$B$6)*(N106-O106)+Annex!$B$7*(N106-INDEX(N:N,IFERROR(MATCH($B106-Annex!$B$9/60,$B:$B),2)))/(60*($B106-INDEX($B:$B,IFERROR(MATCH($B106-Annex!$B$9/60,$B:$B),2)))))/Annex!$B$8)/1000,IF(Data!$B$2="",0,"-"))</f>
        <v>5.7133448206504891</v>
      </c>
      <c r="M106" s="20">
        <v>473.221</v>
      </c>
      <c r="N106" s="20">
        <v>239.03299999999999</v>
      </c>
      <c r="O106" s="20">
        <v>352.17899999999997</v>
      </c>
      <c r="P106" s="50">
        <f>IFERROR(AVERAGE(INDEX(R:R,IFERROR(MATCH($B106-Annex!$B$4/60,$B:$B),2)):R106),IF(Data!$B$2="",0,"-"))</f>
        <v>3.8963784251150804</v>
      </c>
      <c r="Q106" s="50">
        <f>IFERROR(AVERAGE(INDEX(S:S,IFERROR(MATCH($B106-Annex!$B$4/60,$B:$B),2)):S106),IF(Data!$B$2="",0,"-"))</f>
        <v>0.76343618797778667</v>
      </c>
      <c r="R106" s="50">
        <f>IFERROR((5.670373*10^-8*(T106+273.15)^4+((Annex!$B$5+Annex!$B$6)*(T106-V106)+Annex!$B$7*(T106-INDEX(T:T,IFERROR(MATCH($B106-Annex!$B$9/60,$B:$B),2)))/(60*($B106-INDEX($B:$B,IFERROR(MATCH($B106-Annex!$B$9/60,$B:$B),2)))))/Annex!$B$8)/1000,IF(Data!$B$2="",0,"-"))</f>
        <v>4.7891417794607625</v>
      </c>
      <c r="S106" s="50">
        <f>IFERROR((5.670373*10^-8*(U106+273.15)^4+((Annex!$B$5+Annex!$B$6)*(U106-V106)+Annex!$B$7*(U106-INDEX(U:U,IFERROR(MATCH($B106-Annex!$B$9/60,$B:$B),2)))/(60*($B106-INDEX($B:$B,IFERROR(MATCH($B106-Annex!$B$9/60,$B:$B),2)))))/Annex!$B$8)/1000,IF(Data!$B$2="",0,"-"))</f>
        <v>1.3232124093022437</v>
      </c>
      <c r="T106" s="20">
        <v>149.226</v>
      </c>
      <c r="U106" s="20">
        <v>116.071</v>
      </c>
      <c r="V106" s="20">
        <v>168.523</v>
      </c>
      <c r="W106" s="20">
        <v>1089.6099999999999</v>
      </c>
      <c r="X106" s="20">
        <v>1013.436</v>
      </c>
      <c r="Y106" s="20">
        <v>788.11599999999999</v>
      </c>
      <c r="Z106" s="20">
        <v>624.20699999999999</v>
      </c>
      <c r="AA106" s="20">
        <v>522.15200000000004</v>
      </c>
      <c r="AB106" s="20">
        <v>474.93599999999998</v>
      </c>
      <c r="AC106" s="20">
        <v>469.98099999999999</v>
      </c>
      <c r="AD106" s="20">
        <v>924.62599999999998</v>
      </c>
      <c r="AE106" s="20">
        <v>629.36800000000005</v>
      </c>
      <c r="AF106" s="20">
        <v>153.99299999999999</v>
      </c>
      <c r="AG106" s="20">
        <v>84.906999999999996</v>
      </c>
      <c r="AH106" s="20">
        <v>9.8999999999999993E+37</v>
      </c>
      <c r="AI106" s="20">
        <v>-157.75399999999999</v>
      </c>
    </row>
    <row r="107" spans="1:35" x14ac:dyDescent="0.3">
      <c r="A107" s="5">
        <v>106</v>
      </c>
      <c r="B107" s="19">
        <v>9.7149999963585287</v>
      </c>
      <c r="C107" s="20">
        <v>423.45736199999999</v>
      </c>
      <c r="D107" s="20">
        <v>412.49819500000001</v>
      </c>
      <c r="E107" s="20">
        <v>732.92003099999999</v>
      </c>
      <c r="F107" s="49">
        <f>IFERROR(SUM(C107:E107),IF(Data!$B$2="",0,"-"))</f>
        <v>1568.8755879999999</v>
      </c>
      <c r="G107" s="50">
        <f>IFERROR(F107-Annex!$B$10,IF(Data!$B$2="",0,"-"))</f>
        <v>262.71758799999998</v>
      </c>
      <c r="H107" s="50">
        <f>IFERROR(-15215*(G107-INDEX(G:G,IFERROR(MATCH($B107-Annex!$B$11/60,$B:$B),2)))/(60*($B107-INDEX($B:$B,IFERROR(MATCH($B107-Annex!$B$11/60,$B:$B),2)))),IF(Data!$B$2="",0,"-"))</f>
        <v>1288.9439877694306</v>
      </c>
      <c r="I107" s="50">
        <f>IFERROR(AVERAGE(INDEX(K:K,IFERROR(MATCH($B107-Annex!$B$4/60,$B:$B),2)):K107),IF(Data!$B$2="",0,"-"))</f>
        <v>32.638110162957886</v>
      </c>
      <c r="J107" s="50">
        <f>IFERROR(AVERAGE(INDEX(L:L,IFERROR(MATCH($B107-Annex!$B$4/60,$B:$B),2)):L107),IF(Data!$B$2="",0,"-"))</f>
        <v>4.6214079057810435</v>
      </c>
      <c r="K107" s="50">
        <f>IFERROR((5.670373*10^-8*(M107+273.15)^4+((Annex!$B$5+Annex!$B$6)*(M107-O107)+Annex!$B$7*(M107-INDEX(M:M,IFERROR(MATCH($B107-Annex!$B$9/60,$B:$B),2)))/(60*($B107-INDEX($B:$B,IFERROR(MATCH($B107-Annex!$B$9/60,$B:$B),2)))))/Annex!$B$8)/1000,IF(Data!$B$2="",0,"-"))</f>
        <v>33.481115590287629</v>
      </c>
      <c r="L107" s="50">
        <f>IFERROR((5.670373*10^-8*(N107+273.15)^4+((Annex!$B$5+Annex!$B$6)*(N107-O107)+Annex!$B$7*(N107-INDEX(N:N,IFERROR(MATCH($B107-Annex!$B$9/60,$B:$B),2)))/(60*($B107-INDEX($B:$B,IFERROR(MATCH($B107-Annex!$B$9/60,$B:$B),2)))))/Annex!$B$8)/1000,IF(Data!$B$2="",0,"-"))</f>
        <v>6.906614266677443</v>
      </c>
      <c r="M107" s="20">
        <v>481.51600000000002</v>
      </c>
      <c r="N107" s="20">
        <v>249.36500000000001</v>
      </c>
      <c r="O107" s="20">
        <v>362.41899999999998</v>
      </c>
      <c r="P107" s="50">
        <f>IFERROR(AVERAGE(INDEX(R:R,IFERROR(MATCH($B107-Annex!$B$4/60,$B:$B),2)):R107),IF(Data!$B$2="",0,"-"))</f>
        <v>4.1091771929928287</v>
      </c>
      <c r="Q107" s="50">
        <f>IFERROR(AVERAGE(INDEX(S:S,IFERROR(MATCH($B107-Annex!$B$4/60,$B:$B),2)):S107),IF(Data!$B$2="",0,"-"))</f>
        <v>0.89226433864460319</v>
      </c>
      <c r="R107" s="50">
        <f>IFERROR((5.670373*10^-8*(T107+273.15)^4+((Annex!$B$5+Annex!$B$6)*(T107-V107)+Annex!$B$7*(T107-INDEX(T:T,IFERROR(MATCH($B107-Annex!$B$9/60,$B:$B),2)))/(60*($B107-INDEX($B:$B,IFERROR(MATCH($B107-Annex!$B$9/60,$B:$B),2)))))/Annex!$B$8)/1000,IF(Data!$B$2="",0,"-"))</f>
        <v>4.79798744398013</v>
      </c>
      <c r="S107" s="50">
        <f>IFERROR((5.670373*10^-8*(U107+273.15)^4+((Annex!$B$5+Annex!$B$6)*(U107-V107)+Annex!$B$7*(U107-INDEX(U:U,IFERROR(MATCH($B107-Annex!$B$9/60,$B:$B),2)))/(60*($B107-INDEX($B:$B,IFERROR(MATCH($B107-Annex!$B$9/60,$B:$B),2)))))/Annex!$B$8)/1000,IF(Data!$B$2="",0,"-"))</f>
        <v>1.3458668713338793</v>
      </c>
      <c r="T107" s="20">
        <v>153.351</v>
      </c>
      <c r="U107" s="20">
        <v>119.129</v>
      </c>
      <c r="V107" s="20">
        <v>169.922</v>
      </c>
      <c r="W107" s="20">
        <v>1082.0429999999999</v>
      </c>
      <c r="X107" s="20">
        <v>1011.1609999999999</v>
      </c>
      <c r="Y107" s="20">
        <v>836.16499999999996</v>
      </c>
      <c r="Z107" s="20">
        <v>721.452</v>
      </c>
      <c r="AA107" s="20">
        <v>569.529</v>
      </c>
      <c r="AB107" s="20">
        <v>509.18200000000002</v>
      </c>
      <c r="AC107" s="20">
        <v>499.45</v>
      </c>
      <c r="AD107" s="20">
        <v>921.16</v>
      </c>
      <c r="AE107" s="20">
        <v>621.94899999999996</v>
      </c>
      <c r="AF107" s="20">
        <v>154.965</v>
      </c>
      <c r="AG107" s="20">
        <v>-94.117000000000004</v>
      </c>
      <c r="AH107" s="20">
        <v>9.8999999999999993E+37</v>
      </c>
      <c r="AI107" s="20">
        <v>9.8999999999999993E+37</v>
      </c>
    </row>
    <row r="108" spans="1:35" x14ac:dyDescent="0.3">
      <c r="A108" s="5">
        <v>107</v>
      </c>
      <c r="B108" s="19">
        <v>9.8093333293218166</v>
      </c>
      <c r="C108" s="20">
        <v>423.27408400000002</v>
      </c>
      <c r="D108" s="20">
        <v>412.43760800000001</v>
      </c>
      <c r="E108" s="20">
        <v>732.64639399999999</v>
      </c>
      <c r="F108" s="49">
        <f>IFERROR(SUM(C108:E108),IF(Data!$B$2="",0,"-"))</f>
        <v>1568.3580860000002</v>
      </c>
      <c r="G108" s="50">
        <f>IFERROR(F108-Annex!$B$10,IF(Data!$B$2="",0,"-"))</f>
        <v>262.20008600000028</v>
      </c>
      <c r="H108" s="50">
        <f>IFERROR(-15215*(G108-INDEX(G:G,IFERROR(MATCH($B108-Annex!$B$11/60,$B:$B),2)))/(60*($B108-INDEX($B:$B,IFERROR(MATCH($B108-Annex!$B$11/60,$B:$B),2)))),IF(Data!$B$2="",0,"-"))</f>
        <v>1293.2713394763657</v>
      </c>
      <c r="I108" s="50">
        <f>IFERROR(AVERAGE(INDEX(K:K,IFERROR(MATCH($B108-Annex!$B$4/60,$B:$B),2)):K108),IF(Data!$B$2="",0,"-"))</f>
        <v>33.082328764696946</v>
      </c>
      <c r="J108" s="50">
        <f>IFERROR(AVERAGE(INDEX(L:L,IFERROR(MATCH($B108-Annex!$B$4/60,$B:$B),2)):L108),IF(Data!$B$2="",0,"-"))</f>
        <v>5.3678302213777283</v>
      </c>
      <c r="K108" s="50">
        <f>IFERROR((5.670373*10^-8*(M108+273.15)^4+((Annex!$B$5+Annex!$B$6)*(M108-O108)+Annex!$B$7*(M108-INDEX(M:M,IFERROR(MATCH($B108-Annex!$B$9/60,$B:$B),2)))/(60*($B108-INDEX($B:$B,IFERROR(MATCH($B108-Annex!$B$9/60,$B:$B),2)))))/Annex!$B$8)/1000,IF(Data!$B$2="",0,"-"))</f>
        <v>32.698464886076714</v>
      </c>
      <c r="L108" s="50">
        <f>IFERROR((5.670373*10^-8*(N108+273.15)^4+((Annex!$B$5+Annex!$B$6)*(N108-O108)+Annex!$B$7*(N108-INDEX(N:N,IFERROR(MATCH($B108-Annex!$B$9/60,$B:$B),2)))/(60*($B108-INDEX($B:$B,IFERROR(MATCH($B108-Annex!$B$9/60,$B:$B),2)))))/Annex!$B$8)/1000,IF(Data!$B$2="",0,"-"))</f>
        <v>8.2730418143279714</v>
      </c>
      <c r="M108" s="20">
        <v>488.28300000000002</v>
      </c>
      <c r="N108" s="20">
        <v>260.286</v>
      </c>
      <c r="O108" s="20">
        <v>369.91</v>
      </c>
      <c r="P108" s="50">
        <f>IFERROR(AVERAGE(INDEX(R:R,IFERROR(MATCH($B108-Annex!$B$4/60,$B:$B),2)):R108),IF(Data!$B$2="",0,"-"))</f>
        <v>4.3398220104365972</v>
      </c>
      <c r="Q108" s="50">
        <f>IFERROR(AVERAGE(INDEX(S:S,IFERROR(MATCH($B108-Annex!$B$4/60,$B:$B),2)):S108),IF(Data!$B$2="",0,"-"))</f>
        <v>1.0326635165929554</v>
      </c>
      <c r="R108" s="50">
        <f>IFERROR((5.670373*10^-8*(T108+273.15)^4+((Annex!$B$5+Annex!$B$6)*(T108-V108)+Annex!$B$7*(T108-INDEX(T:T,IFERROR(MATCH($B108-Annex!$B$9/60,$B:$B),2)))/(60*($B108-INDEX($B:$B,IFERROR(MATCH($B108-Annex!$B$9/60,$B:$B),2)))))/Annex!$B$8)/1000,IF(Data!$B$2="",0,"-"))</f>
        <v>4.9977631404675087</v>
      </c>
      <c r="S108" s="50">
        <f>IFERROR((5.670373*10^-8*(U108+273.15)^4+((Annex!$B$5+Annex!$B$6)*(U108-V108)+Annex!$B$7*(U108-INDEX(U:U,IFERROR(MATCH($B108-Annex!$B$9/60,$B:$B),2)))/(60*($B108-INDEX($B:$B,IFERROR(MATCH($B108-Annex!$B$9/60,$B:$B),2)))))/Annex!$B$8)/1000,IF(Data!$B$2="",0,"-"))</f>
        <v>1.4202323178725773</v>
      </c>
      <c r="T108" s="20">
        <v>157.46</v>
      </c>
      <c r="U108" s="20">
        <v>122.098</v>
      </c>
      <c r="V108" s="20">
        <v>171.1</v>
      </c>
      <c r="W108" s="20">
        <v>1099.74</v>
      </c>
      <c r="X108" s="20">
        <v>1033.7629999999999</v>
      </c>
      <c r="Y108" s="20">
        <v>832.12400000000002</v>
      </c>
      <c r="Z108" s="20">
        <v>697.30399999999997</v>
      </c>
      <c r="AA108" s="20">
        <v>575.09699999999998</v>
      </c>
      <c r="AB108" s="20">
        <v>520.49</v>
      </c>
      <c r="AC108" s="20">
        <v>536.59500000000003</v>
      </c>
      <c r="AD108" s="20">
        <v>926.35</v>
      </c>
      <c r="AE108" s="20">
        <v>653.678</v>
      </c>
      <c r="AF108" s="20">
        <v>158.59700000000001</v>
      </c>
      <c r="AG108" s="20">
        <v>-15.458</v>
      </c>
      <c r="AH108" s="20">
        <v>9.8999999999999993E+37</v>
      </c>
      <c r="AI108" s="20">
        <v>9.8999999999999993E+37</v>
      </c>
    </row>
    <row r="109" spans="1:35" x14ac:dyDescent="0.3">
      <c r="A109" s="5">
        <v>108</v>
      </c>
      <c r="B109" s="19">
        <v>9.9038333259522915</v>
      </c>
      <c r="C109" s="20">
        <v>423.05550399999998</v>
      </c>
      <c r="D109" s="20">
        <v>412.13971600000002</v>
      </c>
      <c r="E109" s="20">
        <v>732.13783799999999</v>
      </c>
      <c r="F109" s="49">
        <f>IFERROR(SUM(C109:E109),IF(Data!$B$2="",0,"-"))</f>
        <v>1567.3330580000002</v>
      </c>
      <c r="G109" s="50">
        <f>IFERROR(F109-Annex!$B$10,IF(Data!$B$2="",0,"-"))</f>
        <v>261.17505800000026</v>
      </c>
      <c r="H109" s="50">
        <f>IFERROR(-15215*(G109-INDEX(G:G,IFERROR(MATCH($B109-Annex!$B$11/60,$B:$B),2)))/(60*($B109-INDEX($B:$B,IFERROR(MATCH($B109-Annex!$B$11/60,$B:$B),2)))),IF(Data!$B$2="",0,"-"))</f>
        <v>1411.8767531542276</v>
      </c>
      <c r="I109" s="50">
        <f>IFERROR(AVERAGE(INDEX(K:K,IFERROR(MATCH($B109-Annex!$B$4/60,$B:$B),2)):K109),IF(Data!$B$2="",0,"-"))</f>
        <v>33.19896254033555</v>
      </c>
      <c r="J109" s="50">
        <f>IFERROR(AVERAGE(INDEX(L:L,IFERROR(MATCH($B109-Annex!$B$4/60,$B:$B),2)):L109),IF(Data!$B$2="",0,"-"))</f>
        <v>6.2311699840780852</v>
      </c>
      <c r="K109" s="50">
        <f>IFERROR((5.670373*10^-8*(M109+273.15)^4+((Annex!$B$5+Annex!$B$6)*(M109-O109)+Annex!$B$7*(M109-INDEX(M:M,IFERROR(MATCH($B109-Annex!$B$9/60,$B:$B),2)))/(60*($B109-INDEX($B:$B,IFERROR(MATCH($B109-Annex!$B$9/60,$B:$B),2)))))/Annex!$B$8)/1000,IF(Data!$B$2="",0,"-"))</f>
        <v>32.278243398241308</v>
      </c>
      <c r="L109" s="50">
        <f>IFERROR((5.670373*10^-8*(N109+273.15)^4+((Annex!$B$5+Annex!$B$6)*(N109-O109)+Annex!$B$7*(N109-INDEX(N:N,IFERROR(MATCH($B109-Annex!$B$9/60,$B:$B),2)))/(60*($B109-INDEX($B:$B,IFERROR(MATCH($B109-Annex!$B$9/60,$B:$B),2)))))/Annex!$B$8)/1000,IF(Data!$B$2="",0,"-"))</f>
        <v>9.4061870172668325</v>
      </c>
      <c r="M109" s="20">
        <v>495.09800000000001</v>
      </c>
      <c r="N109" s="20">
        <v>272.40699999999998</v>
      </c>
      <c r="O109" s="20">
        <v>384.29899999999998</v>
      </c>
      <c r="P109" s="50">
        <f>IFERROR(AVERAGE(INDEX(R:R,IFERROR(MATCH($B109-Annex!$B$4/60,$B:$B),2)):R109),IF(Data!$B$2="",0,"-"))</f>
        <v>4.6081548922842419</v>
      </c>
      <c r="Q109" s="50">
        <f>IFERROR(AVERAGE(INDEX(S:S,IFERROR(MATCH($B109-Annex!$B$4/60,$B:$B),2)):S109),IF(Data!$B$2="",0,"-"))</f>
        <v>1.2083452729140498</v>
      </c>
      <c r="R109" s="50">
        <f>IFERROR((5.670373*10^-8*(T109+273.15)^4+((Annex!$B$5+Annex!$B$6)*(T109-V109)+Annex!$B$7*(T109-INDEX(T:T,IFERROR(MATCH($B109-Annex!$B$9/60,$B:$B),2)))/(60*($B109-INDEX($B:$B,IFERROR(MATCH($B109-Annex!$B$9/60,$B:$B),2)))))/Annex!$B$8)/1000,IF(Data!$B$2="",0,"-"))</f>
        <v>5.2540205072143831</v>
      </c>
      <c r="S109" s="50">
        <f>IFERROR((5.670373*10^-8*(U109+273.15)^4+((Annex!$B$5+Annex!$B$6)*(U109-V109)+Annex!$B$7*(U109-INDEX(U:U,IFERROR(MATCH($B109-Annex!$B$9/60,$B:$B),2)))/(60*($B109-INDEX($B:$B,IFERROR(MATCH($B109-Annex!$B$9/60,$B:$B),2)))))/Annex!$B$8)/1000,IF(Data!$B$2="",0,"-"))</f>
        <v>1.5780831169984344</v>
      </c>
      <c r="T109" s="20">
        <v>161.59800000000001</v>
      </c>
      <c r="U109" s="20">
        <v>125.158</v>
      </c>
      <c r="V109" s="20">
        <v>172.14099999999999</v>
      </c>
      <c r="W109" s="20">
        <v>1055.365</v>
      </c>
      <c r="X109" s="20">
        <v>922.67200000000003</v>
      </c>
      <c r="Y109" s="20">
        <v>735.79499999999996</v>
      </c>
      <c r="Z109" s="20">
        <v>601.505</v>
      </c>
      <c r="AA109" s="20">
        <v>538.55899999999997</v>
      </c>
      <c r="AB109" s="20">
        <v>497.839</v>
      </c>
      <c r="AC109" s="20">
        <v>540.28800000000001</v>
      </c>
      <c r="AD109" s="20">
        <v>931.06899999999996</v>
      </c>
      <c r="AE109" s="20">
        <v>673.06899999999996</v>
      </c>
      <c r="AF109" s="20">
        <v>163.489</v>
      </c>
      <c r="AG109" s="20">
        <v>9.8999999999999993E+37</v>
      </c>
      <c r="AH109" s="20">
        <v>9.8999999999999993E+37</v>
      </c>
      <c r="AI109" s="20">
        <v>9.8999999999999993E+37</v>
      </c>
    </row>
    <row r="110" spans="1:35" x14ac:dyDescent="0.3">
      <c r="A110" s="5">
        <v>109</v>
      </c>
      <c r="B110" s="19">
        <v>9.9983333330601454</v>
      </c>
      <c r="C110" s="20">
        <v>422.93275499999999</v>
      </c>
      <c r="D110" s="20">
        <v>412.10774199999997</v>
      </c>
      <c r="E110" s="20">
        <v>731.85240899999997</v>
      </c>
      <c r="F110" s="49">
        <f>IFERROR(SUM(C110:E110),IF(Data!$B$2="",0,"-"))</f>
        <v>1566.892906</v>
      </c>
      <c r="G110" s="50">
        <f>IFERROR(F110-Annex!$B$10,IF(Data!$B$2="",0,"-"))</f>
        <v>260.73490600000014</v>
      </c>
      <c r="H110" s="50">
        <f>IFERROR(-15215*(G110-INDEX(G:G,IFERROR(MATCH($B110-Annex!$B$11/60,$B:$B),2)))/(60*($B110-INDEX($B:$B,IFERROR(MATCH($B110-Annex!$B$11/60,$B:$B),2)))),IF(Data!$B$2="",0,"-"))</f>
        <v>1467.518300865815</v>
      </c>
      <c r="I110" s="50">
        <f>IFERROR(AVERAGE(INDEX(K:K,IFERROR(MATCH($B110-Annex!$B$4/60,$B:$B),2)):K110),IF(Data!$B$2="",0,"-"))</f>
        <v>33.286100493171624</v>
      </c>
      <c r="J110" s="50">
        <f>IFERROR(AVERAGE(INDEX(L:L,IFERROR(MATCH($B110-Annex!$B$4/60,$B:$B),2)):L110),IF(Data!$B$2="",0,"-"))</f>
        <v>7.3058479878239524</v>
      </c>
      <c r="K110" s="50">
        <f>IFERROR((5.670373*10^-8*(M110+273.15)^4+((Annex!$B$5+Annex!$B$6)*(M110-O110)+Annex!$B$7*(M110-INDEX(M:M,IFERROR(MATCH($B110-Annex!$B$9/60,$B:$B),2)))/(60*($B110-INDEX($B:$B,IFERROR(MATCH($B110-Annex!$B$9/60,$B:$B),2)))))/Annex!$B$8)/1000,IF(Data!$B$2="",0,"-"))</f>
        <v>33.489360994416522</v>
      </c>
      <c r="L110" s="50">
        <f>IFERROR((5.670373*10^-8*(N110+273.15)^4+((Annex!$B$5+Annex!$B$6)*(N110-O110)+Annex!$B$7*(N110-INDEX(N:N,IFERROR(MATCH($B110-Annex!$B$9/60,$B:$B),2)))/(60*($B110-INDEX($B:$B,IFERROR(MATCH($B110-Annex!$B$9/60,$B:$B),2)))))/Annex!$B$8)/1000,IF(Data!$B$2="",0,"-"))</f>
        <v>11.41093384872373</v>
      </c>
      <c r="M110" s="20">
        <v>502.976</v>
      </c>
      <c r="N110" s="20">
        <v>286.101</v>
      </c>
      <c r="O110" s="20">
        <v>394.31799999999998</v>
      </c>
      <c r="P110" s="50">
        <f>IFERROR(AVERAGE(INDEX(R:R,IFERROR(MATCH($B110-Annex!$B$4/60,$B:$B),2)):R110),IF(Data!$B$2="",0,"-"))</f>
        <v>4.8929461198656856</v>
      </c>
      <c r="Q110" s="50">
        <f>IFERROR(AVERAGE(INDEX(S:S,IFERROR(MATCH($B110-Annex!$B$4/60,$B:$B),2)):S110),IF(Data!$B$2="",0,"-"))</f>
        <v>1.3975005676051726</v>
      </c>
      <c r="R110" s="50">
        <f>IFERROR((5.670373*10^-8*(T110+273.15)^4+((Annex!$B$5+Annex!$B$6)*(T110-V110)+Annex!$B$7*(T110-INDEX(T:T,IFERROR(MATCH($B110-Annex!$B$9/60,$B:$B),2)))/(60*($B110-INDEX($B:$B,IFERROR(MATCH($B110-Annex!$B$9/60,$B:$B),2)))))/Annex!$B$8)/1000,IF(Data!$B$2="",0,"-"))</f>
        <v>5.6436934602778344</v>
      </c>
      <c r="S110" s="50">
        <f>IFERROR((5.670373*10^-8*(U110+273.15)^4+((Annex!$B$5+Annex!$B$6)*(U110-V110)+Annex!$B$7*(U110-INDEX(U:U,IFERROR(MATCH($B110-Annex!$B$9/60,$B:$B),2)))/(60*($B110-INDEX($B:$B,IFERROR(MATCH($B110-Annex!$B$9/60,$B:$B),2)))))/Annex!$B$8)/1000,IF(Data!$B$2="",0,"-"))</f>
        <v>1.8746928166763133</v>
      </c>
      <c r="T110" s="20">
        <v>165.827</v>
      </c>
      <c r="U110" s="20">
        <v>128.25700000000001</v>
      </c>
      <c r="V110" s="20">
        <v>171.792</v>
      </c>
      <c r="W110" s="20">
        <v>1095.97</v>
      </c>
      <c r="X110" s="20">
        <v>989.13300000000004</v>
      </c>
      <c r="Y110" s="20">
        <v>779.83299999999997</v>
      </c>
      <c r="Z110" s="20">
        <v>620.74300000000005</v>
      </c>
      <c r="AA110" s="20">
        <v>517.24699999999996</v>
      </c>
      <c r="AB110" s="20">
        <v>488.69099999999997</v>
      </c>
      <c r="AC110" s="20">
        <v>544.74800000000005</v>
      </c>
      <c r="AD110" s="20">
        <v>936.64300000000003</v>
      </c>
      <c r="AE110" s="20">
        <v>678.18100000000004</v>
      </c>
      <c r="AF110" s="20">
        <v>168.57</v>
      </c>
      <c r="AG110" s="20">
        <v>-60.031999999999996</v>
      </c>
      <c r="AH110" s="20">
        <v>9.8999999999999993E+37</v>
      </c>
      <c r="AI110" s="20">
        <v>74.927999999999997</v>
      </c>
    </row>
    <row r="111" spans="1:35" x14ac:dyDescent="0.3">
      <c r="A111" s="5">
        <v>110</v>
      </c>
      <c r="B111" s="19">
        <v>10.097666659858078</v>
      </c>
      <c r="C111" s="20">
        <v>422.646074</v>
      </c>
      <c r="D111" s="20">
        <v>411.93522999999999</v>
      </c>
      <c r="E111" s="20">
        <v>731.49541399999998</v>
      </c>
      <c r="F111" s="49">
        <f>IFERROR(SUM(C111:E111),IF(Data!$B$2="",0,"-"))</f>
        <v>1566.076718</v>
      </c>
      <c r="G111" s="50">
        <f>IFERROR(F111-Annex!$B$10,IF(Data!$B$2="",0,"-"))</f>
        <v>259.91871800000013</v>
      </c>
      <c r="H111" s="50">
        <f>IFERROR(-15215*(G111-INDEX(G:G,IFERROR(MATCH($B111-Annex!$B$11/60,$B:$B),2)))/(60*($B111-INDEX($B:$B,IFERROR(MATCH($B111-Annex!$B$11/60,$B:$B),2)))),IF(Data!$B$2="",0,"-"))</f>
        <v>1498.7454430780053</v>
      </c>
      <c r="I111" s="50">
        <f>IFERROR(AVERAGE(INDEX(K:K,IFERROR(MATCH($B111-Annex!$B$4/60,$B:$B),2)):K111),IF(Data!$B$2="",0,"-"))</f>
        <v>33.523466611053948</v>
      </c>
      <c r="J111" s="50">
        <f>IFERROR(AVERAGE(INDEX(L:L,IFERROR(MATCH($B111-Annex!$B$4/60,$B:$B),2)):L111),IF(Data!$B$2="",0,"-"))</f>
        <v>8.6807609381131918</v>
      </c>
      <c r="K111" s="50">
        <f>IFERROR((5.670373*10^-8*(M111+273.15)^4+((Annex!$B$5+Annex!$B$6)*(M111-O111)+Annex!$B$7*(M111-INDEX(M:M,IFERROR(MATCH($B111-Annex!$B$9/60,$B:$B),2)))/(60*($B111-INDEX($B:$B,IFERROR(MATCH($B111-Annex!$B$9/60,$B:$B),2)))))/Annex!$B$8)/1000,IF(Data!$B$2="",0,"-"))</f>
        <v>34.967190410012115</v>
      </c>
      <c r="L111" s="50">
        <f>IFERROR((5.670373*10^-8*(N111+273.15)^4+((Annex!$B$5+Annex!$B$6)*(N111-O111)+Annex!$B$7*(N111-INDEX(N:N,IFERROR(MATCH($B111-Annex!$B$9/60,$B:$B),2)))/(60*($B111-INDEX($B:$B,IFERROR(MATCH($B111-Annex!$B$9/60,$B:$B),2)))))/Annex!$B$8)/1000,IF(Data!$B$2="",0,"-"))</f>
        <v>13.922136630199301</v>
      </c>
      <c r="M111" s="20">
        <v>512.05799999999999</v>
      </c>
      <c r="N111" s="20">
        <v>302.75900000000001</v>
      </c>
      <c r="O111" s="20">
        <v>409.72899999999998</v>
      </c>
      <c r="P111" s="50">
        <f>IFERROR(AVERAGE(INDEX(R:R,IFERROR(MATCH($B111-Annex!$B$4/60,$B:$B),2)):R111),IF(Data!$B$2="",0,"-"))</f>
        <v>5.1168939262965063</v>
      </c>
      <c r="Q111" s="50">
        <f>IFERROR(AVERAGE(INDEX(S:S,IFERROR(MATCH($B111-Annex!$B$4/60,$B:$B),2)):S111),IF(Data!$B$2="",0,"-"))</f>
        <v>1.5060568098192313</v>
      </c>
      <c r="R111" s="50">
        <f>IFERROR((5.670373*10^-8*(T111+273.15)^4+((Annex!$B$5+Annex!$B$6)*(T111-V111)+Annex!$B$7*(T111-INDEX(T:T,IFERROR(MATCH($B111-Annex!$B$9/60,$B:$B),2)))/(60*($B111-INDEX($B:$B,IFERROR(MATCH($B111-Annex!$B$9/60,$B:$B),2)))))/Annex!$B$8)/1000,IF(Data!$B$2="",0,"-"))</f>
        <v>5.6992272264447017</v>
      </c>
      <c r="S111" s="50">
        <f>IFERROR((5.670373*10^-8*(U111+273.15)^4+((Annex!$B$5+Annex!$B$6)*(U111-V111)+Annex!$B$7*(U111-INDEX(U:U,IFERROR(MATCH($B111-Annex!$B$9/60,$B:$B),2)))/(60*($B111-INDEX($B:$B,IFERROR(MATCH($B111-Annex!$B$9/60,$B:$B),2)))))/Annex!$B$8)/1000,IF(Data!$B$2="",0,"-"))</f>
        <v>1.7339131428084715</v>
      </c>
      <c r="T111" s="20">
        <v>170.86099999999999</v>
      </c>
      <c r="U111" s="20">
        <v>131.97999999999999</v>
      </c>
      <c r="V111" s="20">
        <v>183.059</v>
      </c>
      <c r="W111" s="20">
        <v>1127.5229999999999</v>
      </c>
      <c r="X111" s="20">
        <v>1043.9100000000001</v>
      </c>
      <c r="Y111" s="20">
        <v>850.69500000000005</v>
      </c>
      <c r="Z111" s="20">
        <v>721.75199999999995</v>
      </c>
      <c r="AA111" s="20">
        <v>619.22299999999996</v>
      </c>
      <c r="AB111" s="20">
        <v>580.04399999999998</v>
      </c>
      <c r="AC111" s="20">
        <v>585.04499999999996</v>
      </c>
      <c r="AD111" s="20">
        <v>941.76499999999999</v>
      </c>
      <c r="AE111" s="20">
        <v>680.52099999999996</v>
      </c>
      <c r="AF111" s="20">
        <v>175.44499999999999</v>
      </c>
      <c r="AG111" s="20">
        <v>28.949000000000002</v>
      </c>
      <c r="AH111" s="20">
        <v>9.8999999999999993E+37</v>
      </c>
      <c r="AI111" s="20">
        <v>167.91499999999999</v>
      </c>
    </row>
    <row r="112" spans="1:35" x14ac:dyDescent="0.3">
      <c r="A112" s="5">
        <v>111</v>
      </c>
      <c r="B112" s="19">
        <v>10.192333330633119</v>
      </c>
      <c r="C112" s="20">
        <v>422.28540900000002</v>
      </c>
      <c r="D112" s="20">
        <v>411.727373</v>
      </c>
      <c r="E112" s="20">
        <v>731.21755800000005</v>
      </c>
      <c r="F112" s="49">
        <f>IFERROR(SUM(C112:E112),IF(Data!$B$2="",0,"-"))</f>
        <v>1565.2303400000001</v>
      </c>
      <c r="G112" s="50">
        <f>IFERROR(F112-Annex!$B$10,IF(Data!$B$2="",0,"-"))</f>
        <v>259.07234000000017</v>
      </c>
      <c r="H112" s="50">
        <f>IFERROR(-15215*(G112-INDEX(G:G,IFERROR(MATCH($B112-Annex!$B$11/60,$B:$B),2)))/(60*($B112-INDEX($B:$B,IFERROR(MATCH($B112-Annex!$B$11/60,$B:$B),2)))),IF(Data!$B$2="",0,"-"))</f>
        <v>1518.0203992640547</v>
      </c>
      <c r="I112" s="50">
        <f>IFERROR(AVERAGE(INDEX(K:K,IFERROR(MATCH($B112-Annex!$B$4/60,$B:$B),2)):K112),IF(Data!$B$2="",0,"-"))</f>
        <v>33.817950285341318</v>
      </c>
      <c r="J112" s="50">
        <f>IFERROR(AVERAGE(INDEX(L:L,IFERROR(MATCH($B112-Annex!$B$4/60,$B:$B),2)):L112),IF(Data!$B$2="",0,"-"))</f>
        <v>10.356561756243503</v>
      </c>
      <c r="K112" s="50">
        <f>IFERROR((5.670373*10^-8*(M112+273.15)^4+((Annex!$B$5+Annex!$B$6)*(M112-O112)+Annex!$B$7*(M112-INDEX(M:M,IFERROR(MATCH($B112-Annex!$B$9/60,$B:$B),2)))/(60*($B112-INDEX($B:$B,IFERROR(MATCH($B112-Annex!$B$9/60,$B:$B),2)))))/Annex!$B$8)/1000,IF(Data!$B$2="",0,"-"))</f>
        <v>35.946920417662859</v>
      </c>
      <c r="L112" s="50">
        <f>IFERROR((5.670373*10^-8*(N112+273.15)^4+((Annex!$B$5+Annex!$B$6)*(N112-O112)+Annex!$B$7*(N112-INDEX(N:N,IFERROR(MATCH($B112-Annex!$B$9/60,$B:$B),2)))/(60*($B112-INDEX($B:$B,IFERROR(MATCH($B112-Annex!$B$9/60,$B:$B),2)))))/Annex!$B$8)/1000,IF(Data!$B$2="",0,"-"))</f>
        <v>16.863673895858753</v>
      </c>
      <c r="M112" s="20">
        <v>521.04399999999998</v>
      </c>
      <c r="N112" s="20">
        <v>321.12700000000001</v>
      </c>
      <c r="O112" s="20">
        <v>427.91</v>
      </c>
      <c r="P112" s="50">
        <f>IFERROR(AVERAGE(INDEX(R:R,IFERROR(MATCH($B112-Annex!$B$4/60,$B:$B),2)):R112),IF(Data!$B$2="",0,"-"))</f>
        <v>5.2593677703646451</v>
      </c>
      <c r="Q112" s="50">
        <f>IFERROR(AVERAGE(INDEX(S:S,IFERROR(MATCH($B112-Annex!$B$4/60,$B:$B),2)):S112),IF(Data!$B$2="",0,"-"))</f>
        <v>1.5193392617080506</v>
      </c>
      <c r="R112" s="50">
        <f>IFERROR((5.670373*10^-8*(T112+273.15)^4+((Annex!$B$5+Annex!$B$6)*(T112-V112)+Annex!$B$7*(T112-INDEX(T:T,IFERROR(MATCH($B112-Annex!$B$9/60,$B:$B),2)))/(60*($B112-INDEX($B:$B,IFERROR(MATCH($B112-Annex!$B$9/60,$B:$B),2)))))/Annex!$B$8)/1000,IF(Data!$B$2="",0,"-"))</f>
        <v>5.6337408347071927</v>
      </c>
      <c r="S112" s="50">
        <f>IFERROR((5.670373*10^-8*(U112+273.15)^4+((Annex!$B$5+Annex!$B$6)*(U112-V112)+Annex!$B$7*(U112-INDEX(U:U,IFERROR(MATCH($B112-Annex!$B$9/60,$B:$B),2)))/(60*($B112-INDEX($B:$B,IFERROR(MATCH($B112-Annex!$B$9/60,$B:$B),2)))))/Annex!$B$8)/1000,IF(Data!$B$2="",0,"-"))</f>
        <v>1.3593741569644333</v>
      </c>
      <c r="T112" s="20">
        <v>176.32900000000001</v>
      </c>
      <c r="U112" s="20">
        <v>135.93100000000001</v>
      </c>
      <c r="V112" s="20">
        <v>201.52799999999999</v>
      </c>
      <c r="W112" s="20">
        <v>1148.771</v>
      </c>
      <c r="X112" s="20">
        <v>987.34900000000005</v>
      </c>
      <c r="Y112" s="20">
        <v>785.55499999999995</v>
      </c>
      <c r="Z112" s="20">
        <v>631.69899999999996</v>
      </c>
      <c r="AA112" s="20">
        <v>564.86</v>
      </c>
      <c r="AB112" s="20">
        <v>547.36599999999999</v>
      </c>
      <c r="AC112" s="20">
        <v>597.84</v>
      </c>
      <c r="AD112" s="20">
        <v>938.02700000000004</v>
      </c>
      <c r="AE112" s="20">
        <v>696.39</v>
      </c>
      <c r="AF112" s="20">
        <v>187.26300000000001</v>
      </c>
      <c r="AG112" s="20">
        <v>-149.47200000000001</v>
      </c>
      <c r="AH112" s="20">
        <v>9.8999999999999993E+37</v>
      </c>
      <c r="AI112" s="20">
        <v>189.328</v>
      </c>
    </row>
    <row r="113" spans="1:35" x14ac:dyDescent="0.3">
      <c r="A113" s="5">
        <v>112</v>
      </c>
      <c r="B113" s="19">
        <v>10.286833327263594</v>
      </c>
      <c r="C113" s="20">
        <v>422.14836300000002</v>
      </c>
      <c r="D113" s="20">
        <v>411.48754200000002</v>
      </c>
      <c r="E113" s="20">
        <v>730.657646</v>
      </c>
      <c r="F113" s="49">
        <f>IFERROR(SUM(C113:E113),IF(Data!$B$2="",0,"-"))</f>
        <v>1564.2935510000002</v>
      </c>
      <c r="G113" s="50">
        <f>IFERROR(F113-Annex!$B$10,IF(Data!$B$2="",0,"-"))</f>
        <v>258.13555100000031</v>
      </c>
      <c r="H113" s="50">
        <f>IFERROR(-15215*(G113-INDEX(G:G,IFERROR(MATCH($B113-Annex!$B$11/60,$B:$B),2)))/(60*($B113-INDEX($B:$B,IFERROR(MATCH($B113-Annex!$B$11/60,$B:$B),2)))),IF(Data!$B$2="",0,"-"))</f>
        <v>1719.8206539485566</v>
      </c>
      <c r="I113" s="50">
        <f>IFERROR(AVERAGE(INDEX(K:K,IFERROR(MATCH($B113-Annex!$B$4/60,$B:$B),2)):K113),IF(Data!$B$2="",0,"-"))</f>
        <v>34.325488025888113</v>
      </c>
      <c r="J113" s="50">
        <f>IFERROR(AVERAGE(INDEX(L:L,IFERROR(MATCH($B113-Annex!$B$4/60,$B:$B),2)):L113),IF(Data!$B$2="",0,"-"))</f>
        <v>12.406212222026719</v>
      </c>
      <c r="K113" s="50">
        <f>IFERROR((5.670373*10^-8*(M113+273.15)^4+((Annex!$B$5+Annex!$B$6)*(M113-O113)+Annex!$B$7*(M113-INDEX(M:M,IFERROR(MATCH($B113-Annex!$B$9/60,$B:$B),2)))/(60*($B113-INDEX($B:$B,IFERROR(MATCH($B113-Annex!$B$9/60,$B:$B),2)))))/Annex!$B$8)/1000,IF(Data!$B$2="",0,"-"))</f>
        <v>37.417120484519636</v>
      </c>
      <c r="L113" s="50">
        <f>IFERROR((5.670373*10^-8*(N113+273.15)^4+((Annex!$B$5+Annex!$B$6)*(N113-O113)+Annex!$B$7*(N113-INDEX(N:N,IFERROR(MATCH($B113-Annex!$B$9/60,$B:$B),2)))/(60*($B113-INDEX($B:$B,IFERROR(MATCH($B113-Annex!$B$9/60,$B:$B),2)))))/Annex!$B$8)/1000,IF(Data!$B$2="",0,"-"))</f>
        <v>20.06089808113299</v>
      </c>
      <c r="M113" s="20">
        <v>530.99300000000005</v>
      </c>
      <c r="N113" s="20">
        <v>341.07799999999997</v>
      </c>
      <c r="O113" s="20">
        <v>443.03</v>
      </c>
      <c r="P113" s="50">
        <f>IFERROR(AVERAGE(INDEX(R:R,IFERROR(MATCH($B113-Annex!$B$4/60,$B:$B),2)):R113),IF(Data!$B$2="",0,"-"))</f>
        <v>5.4395337198468283</v>
      </c>
      <c r="Q113" s="50">
        <f>IFERROR(AVERAGE(INDEX(S:S,IFERROR(MATCH($B113-Annex!$B$4/60,$B:$B),2)):S113),IF(Data!$B$2="",0,"-"))</f>
        <v>1.5509090232671825</v>
      </c>
      <c r="R113" s="50">
        <f>IFERROR((5.670373*10^-8*(T113+273.15)^4+((Annex!$B$5+Annex!$B$6)*(T113-V113)+Annex!$B$7*(T113-INDEX(T:T,IFERROR(MATCH($B113-Annex!$B$9/60,$B:$B),2)))/(60*($B113-INDEX($B:$B,IFERROR(MATCH($B113-Annex!$B$9/60,$B:$B),2)))))/Annex!$B$8)/1000,IF(Data!$B$2="",0,"-"))</f>
        <v>6.0503034258360486</v>
      </c>
      <c r="S113" s="50">
        <f>IFERROR((5.670373*10^-8*(U113+273.15)^4+((Annex!$B$5+Annex!$B$6)*(U113-V113)+Annex!$B$7*(U113-INDEX(U:U,IFERROR(MATCH($B113-Annex!$B$9/60,$B:$B),2)))/(60*($B113-INDEX($B:$B,IFERROR(MATCH($B113-Annex!$B$9/60,$B:$B),2)))))/Annex!$B$8)/1000,IF(Data!$B$2="",0,"-"))</f>
        <v>1.544200740216167</v>
      </c>
      <c r="T113" s="20">
        <v>181.953</v>
      </c>
      <c r="U113" s="20">
        <v>140.10300000000001</v>
      </c>
      <c r="V113" s="20">
        <v>208.84800000000001</v>
      </c>
      <c r="W113" s="20">
        <v>1152.2180000000001</v>
      </c>
      <c r="X113" s="20">
        <v>1031.2439999999999</v>
      </c>
      <c r="Y113" s="20">
        <v>845.27599999999995</v>
      </c>
      <c r="Z113" s="20">
        <v>712.2</v>
      </c>
      <c r="AA113" s="20">
        <v>612.19299999999998</v>
      </c>
      <c r="AB113" s="20">
        <v>545.48199999999997</v>
      </c>
      <c r="AC113" s="20">
        <v>589.40599999999995</v>
      </c>
      <c r="AD113" s="20">
        <v>931.98500000000001</v>
      </c>
      <c r="AE113" s="20">
        <v>737.16600000000005</v>
      </c>
      <c r="AF113" s="20">
        <v>220.70699999999999</v>
      </c>
      <c r="AG113" s="20">
        <v>410.61700000000002</v>
      </c>
      <c r="AH113" s="20">
        <v>9.8999999999999993E+37</v>
      </c>
      <c r="AI113" s="20">
        <v>335.36799999999999</v>
      </c>
    </row>
    <row r="114" spans="1:35" x14ac:dyDescent="0.3">
      <c r="A114" s="5">
        <v>113</v>
      </c>
      <c r="B114" s="19">
        <v>10.381999999517575</v>
      </c>
      <c r="C114" s="20">
        <v>421.92305599999997</v>
      </c>
      <c r="D114" s="20">
        <v>411.18208099999998</v>
      </c>
      <c r="E114" s="20">
        <v>730.32759799999997</v>
      </c>
      <c r="F114" s="49">
        <f>IFERROR(SUM(C114:E114),IF(Data!$B$2="",0,"-"))</f>
        <v>1563.4327349999999</v>
      </c>
      <c r="G114" s="50">
        <f>IFERROR(F114-Annex!$B$10,IF(Data!$B$2="",0,"-"))</f>
        <v>257.27473499999996</v>
      </c>
      <c r="H114" s="50">
        <f>IFERROR(-15215*(G114-INDEX(G:G,IFERROR(MATCH($B114-Annex!$B$11/60,$B:$B),2)))/(60*($B114-INDEX($B:$B,IFERROR(MATCH($B114-Annex!$B$11/60,$B:$B),2)))),IF(Data!$B$2="",0,"-"))</f>
        <v>1853.4424792751188</v>
      </c>
      <c r="I114" s="50">
        <f>IFERROR(AVERAGE(INDEX(K:K,IFERROR(MATCH($B114-Annex!$B$4/60,$B:$B),2)):K114),IF(Data!$B$2="",0,"-"))</f>
        <v>34.97821779868142</v>
      </c>
      <c r="J114" s="50">
        <f>IFERROR(AVERAGE(INDEX(L:L,IFERROR(MATCH($B114-Annex!$B$4/60,$B:$B),2)):L114),IF(Data!$B$2="",0,"-"))</f>
        <v>14.69541820522163</v>
      </c>
      <c r="K114" s="50">
        <f>IFERROR((5.670373*10^-8*(M114+273.15)^4+((Annex!$B$5+Annex!$B$6)*(M114-O114)+Annex!$B$7*(M114-INDEX(M:M,IFERROR(MATCH($B114-Annex!$B$9/60,$B:$B),2)))/(60*($B114-INDEX($B:$B,IFERROR(MATCH($B114-Annex!$B$9/60,$B:$B),2)))))/Annex!$B$8)/1000,IF(Data!$B$2="",0,"-"))</f>
        <v>38.050223999840789</v>
      </c>
      <c r="L114" s="50">
        <f>IFERROR((5.670373*10^-8*(N114+273.15)^4+((Annex!$B$5+Annex!$B$6)*(N114-O114)+Annex!$B$7*(N114-INDEX(N:N,IFERROR(MATCH($B114-Annex!$B$9/60,$B:$B),2)))/(60*($B114-INDEX($B:$B,IFERROR(MATCH($B114-Annex!$B$9/60,$B:$B),2)))))/Annex!$B$8)/1000,IF(Data!$B$2="",0,"-"))</f>
        <v>22.93105614904184</v>
      </c>
      <c r="M114" s="20">
        <v>540.10599999999999</v>
      </c>
      <c r="N114" s="20">
        <v>362.71699999999998</v>
      </c>
      <c r="O114" s="20">
        <v>460.95400000000001</v>
      </c>
      <c r="P114" s="50">
        <f>IFERROR(AVERAGE(INDEX(R:R,IFERROR(MATCH($B114-Annex!$B$4/60,$B:$B),2)):R114),IF(Data!$B$2="",0,"-"))</f>
        <v>5.7049068586278597</v>
      </c>
      <c r="Q114" s="50">
        <f>IFERROR(AVERAGE(INDEX(S:S,IFERROR(MATCH($B114-Annex!$B$4/60,$B:$B),2)):S114),IF(Data!$B$2="",0,"-"))</f>
        <v>1.6414102213614952</v>
      </c>
      <c r="R114" s="50">
        <f>IFERROR((5.670373*10^-8*(T114+273.15)^4+((Annex!$B$5+Annex!$B$6)*(T114-V114)+Annex!$B$7*(T114-INDEX(T:T,IFERROR(MATCH($B114-Annex!$B$9/60,$B:$B),2)))/(60*($B114-INDEX($B:$B,IFERROR(MATCH($B114-Annex!$B$9/60,$B:$B),2)))))/Annex!$B$8)/1000,IF(Data!$B$2="",0,"-"))</f>
        <v>6.655599415447349</v>
      </c>
      <c r="S114" s="50">
        <f>IFERROR((5.670373*10^-8*(U114+273.15)^4+((Annex!$B$5+Annex!$B$6)*(U114-V114)+Annex!$B$7*(U114-INDEX(U:U,IFERROR(MATCH($B114-Annex!$B$9/60,$B:$B),2)))/(60*($B114-INDEX($B:$B,IFERROR(MATCH($B114-Annex!$B$9/60,$B:$B),2)))))/Annex!$B$8)/1000,IF(Data!$B$2="",0,"-"))</f>
        <v>1.9793752579940689</v>
      </c>
      <c r="T114" s="20">
        <v>187.87100000000001</v>
      </c>
      <c r="U114" s="20">
        <v>144.446</v>
      </c>
      <c r="V114" s="20">
        <v>209.749</v>
      </c>
      <c r="W114" s="20">
        <v>1146.4179999999999</v>
      </c>
      <c r="X114" s="20">
        <v>1063.895</v>
      </c>
      <c r="Y114" s="20">
        <v>848.09500000000003</v>
      </c>
      <c r="Z114" s="20">
        <v>693.84199999999998</v>
      </c>
      <c r="AA114" s="20">
        <v>592.35</v>
      </c>
      <c r="AB114" s="20">
        <v>526.25300000000004</v>
      </c>
      <c r="AC114" s="20">
        <v>570.39300000000003</v>
      </c>
      <c r="AD114" s="20">
        <v>919.34400000000005</v>
      </c>
      <c r="AE114" s="20">
        <v>787.84699999999998</v>
      </c>
      <c r="AF114" s="20">
        <v>294.75799999999998</v>
      </c>
      <c r="AG114" s="20">
        <v>489.84100000000001</v>
      </c>
      <c r="AH114" s="20">
        <v>-73.091999999999999</v>
      </c>
      <c r="AI114" s="20">
        <v>65.756</v>
      </c>
    </row>
    <row r="115" spans="1:35" x14ac:dyDescent="0.3">
      <c r="A115" s="5">
        <v>114</v>
      </c>
      <c r="B115" s="19">
        <v>10.47649999614805</v>
      </c>
      <c r="C115" s="20">
        <v>421.66999700000002</v>
      </c>
      <c r="D115" s="20">
        <v>411.038183</v>
      </c>
      <c r="E115" s="20">
        <v>729.67675499999996</v>
      </c>
      <c r="F115" s="49">
        <f>IFERROR(SUM(C115:E115),IF(Data!$B$2="",0,"-"))</f>
        <v>1562.384935</v>
      </c>
      <c r="G115" s="50">
        <f>IFERROR(F115-Annex!$B$10,IF(Data!$B$2="",0,"-"))</f>
        <v>256.22693500000014</v>
      </c>
      <c r="H115" s="50">
        <f>IFERROR(-15215*(G115-INDEX(G:G,IFERROR(MATCH($B115-Annex!$B$11/60,$B:$B),2)))/(60*($B115-INDEX($B:$B,IFERROR(MATCH($B115-Annex!$B$11/60,$B:$B),2)))),IF(Data!$B$2="",0,"-"))</f>
        <v>1872.7484494764672</v>
      </c>
      <c r="I115" s="50">
        <f>IFERROR(AVERAGE(INDEX(K:K,IFERROR(MATCH($B115-Annex!$B$4/60,$B:$B),2)):K115),IF(Data!$B$2="",0,"-"))</f>
        <v>35.705775718515994</v>
      </c>
      <c r="J115" s="50">
        <f>IFERROR(AVERAGE(INDEX(L:L,IFERROR(MATCH($B115-Annex!$B$4/60,$B:$B),2)):L115),IF(Data!$B$2="",0,"-"))</f>
        <v>17.295832194833451</v>
      </c>
      <c r="K115" s="50">
        <f>IFERROR((5.670373*10^-8*(M115+273.15)^4+((Annex!$B$5+Annex!$B$6)*(M115-O115)+Annex!$B$7*(M115-INDEX(M:M,IFERROR(MATCH($B115-Annex!$B$9/60,$B:$B),2)))/(60*($B115-INDEX($B:$B,IFERROR(MATCH($B115-Annex!$B$9/60,$B:$B),2)))))/Annex!$B$8)/1000,IF(Data!$B$2="",0,"-"))</f>
        <v>37.791370324918752</v>
      </c>
      <c r="L115" s="50">
        <f>IFERROR((5.670373*10^-8*(N115+273.15)^4+((Annex!$B$5+Annex!$B$6)*(N115-O115)+Annex!$B$7*(N115-INDEX(N:N,IFERROR(MATCH($B115-Annex!$B$9/60,$B:$B),2)))/(60*($B115-INDEX($B:$B,IFERROR(MATCH($B115-Annex!$B$9/60,$B:$B),2)))))/Annex!$B$8)/1000,IF(Data!$B$2="",0,"-"))</f>
        <v>26.475939741610723</v>
      </c>
      <c r="M115" s="20">
        <v>548.24</v>
      </c>
      <c r="N115" s="20">
        <v>386.25799999999998</v>
      </c>
      <c r="O115" s="20">
        <v>476.71199999999999</v>
      </c>
      <c r="P115" s="50">
        <f>IFERROR(AVERAGE(INDEX(R:R,IFERROR(MATCH($B115-Annex!$B$4/60,$B:$B),2)):R115),IF(Data!$B$2="",0,"-"))</f>
        <v>6.0021780585804816</v>
      </c>
      <c r="Q115" s="50">
        <f>IFERROR(AVERAGE(INDEX(S:S,IFERROR(MATCH($B115-Annex!$B$4/60,$B:$B),2)):S115),IF(Data!$B$2="",0,"-"))</f>
        <v>1.7538009539143273</v>
      </c>
      <c r="R115" s="50">
        <f>IFERROR((5.670373*10^-8*(T115+273.15)^4+((Annex!$B$5+Annex!$B$6)*(T115-V115)+Annex!$B$7*(T115-INDEX(T:T,IFERROR(MATCH($B115-Annex!$B$9/60,$B:$B),2)))/(60*($B115-INDEX($B:$B,IFERROR(MATCH($B115-Annex!$B$9/60,$B:$B),2)))))/Annex!$B$8)/1000,IF(Data!$B$2="",0,"-"))</f>
        <v>7.0786615401358537</v>
      </c>
      <c r="S115" s="50">
        <f>IFERROR((5.670373*10^-8*(U115+273.15)^4+((Annex!$B$5+Annex!$B$6)*(U115-V115)+Annex!$B$7*(U115-INDEX(U:U,IFERROR(MATCH($B115-Annex!$B$9/60,$B:$B),2)))/(60*($B115-INDEX($B:$B,IFERROR(MATCH($B115-Annex!$B$9/60,$B:$B),2)))))/Annex!$B$8)/1000,IF(Data!$B$2="",0,"-"))</f>
        <v>2.206967445742404</v>
      </c>
      <c r="T115" s="20">
        <v>193.72399999999999</v>
      </c>
      <c r="U115" s="20">
        <v>148.744</v>
      </c>
      <c r="V115" s="20">
        <v>212.316</v>
      </c>
      <c r="W115" s="20">
        <v>1132.6099999999999</v>
      </c>
      <c r="X115" s="20">
        <v>979.08500000000004</v>
      </c>
      <c r="Y115" s="20">
        <v>732.97799999999995</v>
      </c>
      <c r="Z115" s="20">
        <v>583.37599999999998</v>
      </c>
      <c r="AA115" s="20">
        <v>511.75599999999997</v>
      </c>
      <c r="AB115" s="20">
        <v>482.42599999999999</v>
      </c>
      <c r="AC115" s="20">
        <v>538.50699999999995</v>
      </c>
      <c r="AD115" s="20">
        <v>911.63199999999995</v>
      </c>
      <c r="AE115" s="20">
        <v>792.70100000000002</v>
      </c>
      <c r="AF115" s="20">
        <v>349.392</v>
      </c>
      <c r="AG115" s="20">
        <v>557.14200000000005</v>
      </c>
      <c r="AH115" s="20">
        <v>115.739</v>
      </c>
      <c r="AI115" s="20">
        <v>15.462999999999999</v>
      </c>
    </row>
    <row r="116" spans="1:35" x14ac:dyDescent="0.3">
      <c r="A116" s="5">
        <v>115</v>
      </c>
      <c r="B116" s="19">
        <v>10.559833328006789</v>
      </c>
      <c r="C116" s="20">
        <v>421.44048700000002</v>
      </c>
      <c r="D116" s="20">
        <v>410.59302000000002</v>
      </c>
      <c r="E116" s="20">
        <v>729.34669699999995</v>
      </c>
      <c r="F116" s="49">
        <f>IFERROR(SUM(C116:E116),IF(Data!$B$2="",0,"-"))</f>
        <v>1561.380204</v>
      </c>
      <c r="G116" s="50">
        <f>IFERROR(F116-Annex!$B$10,IF(Data!$B$2="",0,"-"))</f>
        <v>255.22220400000015</v>
      </c>
      <c r="H116" s="50">
        <f>IFERROR(-15215*(G116-INDEX(G:G,IFERROR(MATCH($B116-Annex!$B$11/60,$B:$B),2)))/(60*($B116-INDEX($B:$B,IFERROR(MATCH($B116-Annex!$B$11/60,$B:$B),2)))),IF(Data!$B$2="",0,"-"))</f>
        <v>2091.0946819508454</v>
      </c>
      <c r="I116" s="50">
        <f>IFERROR(AVERAGE(INDEX(K:K,IFERROR(MATCH($B116-Annex!$B$4/60,$B:$B),2)):K116),IF(Data!$B$2="",0,"-"))</f>
        <v>36.442193815033932</v>
      </c>
      <c r="J116" s="50">
        <f>IFERROR(AVERAGE(INDEX(L:L,IFERROR(MATCH($B116-Annex!$B$4/60,$B:$B),2)):L116),IF(Data!$B$2="",0,"-"))</f>
        <v>20.188468909410194</v>
      </c>
      <c r="K116" s="50">
        <f>IFERROR((5.670373*10^-8*(M116+273.15)^4+((Annex!$B$5+Annex!$B$6)*(M116-O116)+Annex!$B$7*(M116-INDEX(M:M,IFERROR(MATCH($B116-Annex!$B$9/60,$B:$B),2)))/(60*($B116-INDEX($B:$B,IFERROR(MATCH($B116-Annex!$B$9/60,$B:$B),2)))))/Annex!$B$8)/1000,IF(Data!$B$2="",0,"-"))</f>
        <v>37.433170073866854</v>
      </c>
      <c r="L116" s="50">
        <f>IFERROR((5.670373*10^-8*(N116+273.15)^4+((Annex!$B$5+Annex!$B$6)*(N116-O116)+Annex!$B$7*(N116-INDEX(N:N,IFERROR(MATCH($B116-Annex!$B$9/60,$B:$B),2)))/(60*($B116-INDEX($B:$B,IFERROR(MATCH($B116-Annex!$B$9/60,$B:$B),2)))))/Annex!$B$8)/1000,IF(Data!$B$2="",0,"-"))</f>
        <v>29.654644019304012</v>
      </c>
      <c r="M116" s="20">
        <v>555.12</v>
      </c>
      <c r="N116" s="20">
        <v>408.13600000000002</v>
      </c>
      <c r="O116" s="20">
        <v>495.40800000000002</v>
      </c>
      <c r="P116" s="50">
        <f>IFERROR(AVERAGE(INDEX(R:R,IFERROR(MATCH($B116-Annex!$B$4/60,$B:$B),2)):R116),IF(Data!$B$2="",0,"-"))</f>
        <v>6.3201541587590686</v>
      </c>
      <c r="Q116" s="50">
        <f>IFERROR(AVERAGE(INDEX(S:S,IFERROR(MATCH($B116-Annex!$B$4/60,$B:$B),2)):S116),IF(Data!$B$2="",0,"-"))</f>
        <v>1.8885574685459472</v>
      </c>
      <c r="R116" s="50">
        <f>IFERROR((5.670373*10^-8*(T116+273.15)^4+((Annex!$B$5+Annex!$B$6)*(T116-V116)+Annex!$B$7*(T116-INDEX(T:T,IFERROR(MATCH($B116-Annex!$B$9/60,$B:$B),2)))/(60*($B116-INDEX($B:$B,IFERROR(MATCH($B116-Annex!$B$9/60,$B:$B),2)))))/Annex!$B$8)/1000,IF(Data!$B$2="",0,"-"))</f>
        <v>7.4798532084645055</v>
      </c>
      <c r="S116" s="50">
        <f>IFERROR((5.670373*10^-8*(U116+273.15)^4+((Annex!$B$5+Annex!$B$6)*(U116-V116)+Annex!$B$7*(U116-INDEX(U:U,IFERROR(MATCH($B116-Annex!$B$9/60,$B:$B),2)))/(60*($B116-INDEX($B:$B,IFERROR(MATCH($B116-Annex!$B$9/60,$B:$B),2)))))/Annex!$B$8)/1000,IF(Data!$B$2="",0,"-"))</f>
        <v>2.5213787194197739</v>
      </c>
      <c r="T116" s="20">
        <v>198.995</v>
      </c>
      <c r="U116" s="20">
        <v>152.71899999999999</v>
      </c>
      <c r="V116" s="20">
        <v>213.41900000000001</v>
      </c>
      <c r="W116" s="20">
        <v>1087.6420000000001</v>
      </c>
      <c r="X116" s="20">
        <v>938.428</v>
      </c>
      <c r="Y116" s="20">
        <v>717.29300000000001</v>
      </c>
      <c r="Z116" s="20">
        <v>593.69299999999998</v>
      </c>
      <c r="AA116" s="20">
        <v>507.14699999999999</v>
      </c>
      <c r="AB116" s="20">
        <v>487.72199999999998</v>
      </c>
      <c r="AC116" s="20">
        <v>527.024</v>
      </c>
      <c r="AD116" s="20">
        <v>915.10599999999999</v>
      </c>
      <c r="AE116" s="20">
        <v>803.73299999999995</v>
      </c>
      <c r="AF116" s="20">
        <v>388.18200000000002</v>
      </c>
      <c r="AG116" s="20">
        <v>682.42499999999995</v>
      </c>
      <c r="AH116" s="20">
        <v>244.87700000000001</v>
      </c>
      <c r="AI116" s="20">
        <v>-27.247</v>
      </c>
    </row>
    <row r="117" spans="1:35" x14ac:dyDescent="0.3">
      <c r="A117" s="5">
        <v>116</v>
      </c>
      <c r="B117" s="19">
        <v>10.651666664052755</v>
      </c>
      <c r="C117" s="20">
        <v>421.239553</v>
      </c>
      <c r="D117" s="20">
        <v>410.640986</v>
      </c>
      <c r="E117" s="20">
        <v>728.98043800000005</v>
      </c>
      <c r="F117" s="49">
        <f>IFERROR(SUM(C117:E117),IF(Data!$B$2="",0,"-"))</f>
        <v>1560.860977</v>
      </c>
      <c r="G117" s="50">
        <f>IFERROR(F117-Annex!$B$10,IF(Data!$B$2="",0,"-"))</f>
        <v>254.70297700000015</v>
      </c>
      <c r="H117" s="50">
        <f>IFERROR(-15215*(G117-INDEX(G:G,IFERROR(MATCH($B117-Annex!$B$11/60,$B:$B),2)))/(60*($B117-INDEX($B:$B,IFERROR(MATCH($B117-Annex!$B$11/60,$B:$B),2)))),IF(Data!$B$2="",0,"-"))</f>
        <v>2080.4393956253398</v>
      </c>
      <c r="I117" s="50">
        <f>IFERROR(AVERAGE(INDEX(K:K,IFERROR(MATCH($B117-Annex!$B$4/60,$B:$B),2)):K117),IF(Data!$B$2="",0,"-"))</f>
        <v>36.962451749561907</v>
      </c>
      <c r="J117" s="50">
        <f>IFERROR(AVERAGE(INDEX(L:L,IFERROR(MATCH($B117-Annex!$B$4/60,$B:$B),2)):L117),IF(Data!$B$2="",0,"-"))</f>
        <v>23.412848878633124</v>
      </c>
      <c r="K117" s="50">
        <f>IFERROR((5.670373*10^-8*(M117+273.15)^4+((Annex!$B$5+Annex!$B$6)*(M117-O117)+Annex!$B$7*(M117-INDEX(M:M,IFERROR(MATCH($B117-Annex!$B$9/60,$B:$B),2)))/(60*($B117-INDEX($B:$B,IFERROR(MATCH($B117-Annex!$B$9/60,$B:$B),2)))))/Annex!$B$8)/1000,IF(Data!$B$2="",0,"-"))</f>
        <v>37.131166536112332</v>
      </c>
      <c r="L117" s="50">
        <f>IFERROR((5.670373*10^-8*(N117+273.15)^4+((Annex!$B$5+Annex!$B$6)*(N117-O117)+Annex!$B$7*(N117-INDEX(N:N,IFERROR(MATCH($B117-Annex!$B$9/60,$B:$B),2)))/(60*($B117-INDEX($B:$B,IFERROR(MATCH($B117-Annex!$B$9/60,$B:$B),2)))))/Annex!$B$8)/1000,IF(Data!$B$2="",0,"-"))</f>
        <v>33.98159363328422</v>
      </c>
      <c r="M117" s="20">
        <v>562.29399999999998</v>
      </c>
      <c r="N117" s="20">
        <v>435.07400000000001</v>
      </c>
      <c r="O117" s="20">
        <v>518.077</v>
      </c>
      <c r="P117" s="50">
        <f>IFERROR(AVERAGE(INDEX(R:R,IFERROR(MATCH($B117-Annex!$B$4/60,$B:$B),2)):R117),IF(Data!$B$2="",0,"-"))</f>
        <v>6.581388578312704</v>
      </c>
      <c r="Q117" s="50">
        <f>IFERROR(AVERAGE(INDEX(S:S,IFERROR(MATCH($B117-Annex!$B$4/60,$B:$B),2)):S117),IF(Data!$B$2="",0,"-"))</f>
        <v>1.9800658238439321</v>
      </c>
      <c r="R117" s="50">
        <f>IFERROR((5.670373*10^-8*(T117+273.15)^4+((Annex!$B$5+Annex!$B$6)*(T117-V117)+Annex!$B$7*(T117-INDEX(T:T,IFERROR(MATCH($B117-Annex!$B$9/60,$B:$B),2)))/(60*($B117-INDEX($B:$B,IFERROR(MATCH($B117-Annex!$B$9/60,$B:$B),2)))))/Annex!$B$8)/1000,IF(Data!$B$2="",0,"-"))</f>
        <v>7.4723343971532739</v>
      </c>
      <c r="S117" s="50">
        <f>IFERROR((5.670373*10^-8*(U117+273.15)^4+((Annex!$B$5+Annex!$B$6)*(U117-V117)+Annex!$B$7*(U117-INDEX(U:U,IFERROR(MATCH($B117-Annex!$B$9/60,$B:$B),2)))/(60*($B117-INDEX($B:$B,IFERROR(MATCH($B117-Annex!$B$9/60,$B:$B),2)))))/Annex!$B$8)/1000,IF(Data!$B$2="",0,"-"))</f>
        <v>2.5152513037622075</v>
      </c>
      <c r="T117" s="20">
        <v>204.684</v>
      </c>
      <c r="U117" s="20">
        <v>157.15799999999999</v>
      </c>
      <c r="V117" s="20">
        <v>221.72499999999999</v>
      </c>
      <c r="W117" s="20">
        <v>1138.422</v>
      </c>
      <c r="X117" s="20">
        <v>1028.45</v>
      </c>
      <c r="Y117" s="20">
        <v>861.76400000000001</v>
      </c>
      <c r="Z117" s="20">
        <v>742.62300000000005</v>
      </c>
      <c r="AA117" s="20">
        <v>623.20899999999995</v>
      </c>
      <c r="AB117" s="20">
        <v>572.30499999999995</v>
      </c>
      <c r="AC117" s="20">
        <v>592.13400000000001</v>
      </c>
      <c r="AD117" s="20">
        <v>922.83900000000006</v>
      </c>
      <c r="AE117" s="20">
        <v>797.3</v>
      </c>
      <c r="AF117" s="20">
        <v>426.84199999999998</v>
      </c>
      <c r="AG117" s="20">
        <v>922.04200000000003</v>
      </c>
      <c r="AH117" s="20">
        <v>3.76</v>
      </c>
      <c r="AI117" s="20">
        <v>236.125</v>
      </c>
    </row>
    <row r="118" spans="1:35" x14ac:dyDescent="0.3">
      <c r="A118" s="5">
        <v>117</v>
      </c>
      <c r="B118" s="19">
        <v>10.734999995911494</v>
      </c>
      <c r="C118" s="20">
        <v>420.94951300000002</v>
      </c>
      <c r="D118" s="20">
        <v>410.26651500000003</v>
      </c>
      <c r="E118" s="20">
        <v>728.43062599999996</v>
      </c>
      <c r="F118" s="49">
        <f>IFERROR(SUM(C118:E118),IF(Data!$B$2="",0,"-"))</f>
        <v>1559.6466540000001</v>
      </c>
      <c r="G118" s="50">
        <f>IFERROR(F118-Annex!$B$10,IF(Data!$B$2="",0,"-"))</f>
        <v>253.48865400000022</v>
      </c>
      <c r="H118" s="50">
        <f>IFERROR(-15215*(G118-INDEX(G:G,IFERROR(MATCH($B118-Annex!$B$11/60,$B:$B),2)))/(60*($B118-INDEX($B:$B,IFERROR(MATCH($B118-Annex!$B$11/60,$B:$B),2)))),IF(Data!$B$2="",0,"-"))</f>
        <v>2294.4155371166221</v>
      </c>
      <c r="I118" s="50">
        <f>IFERROR(AVERAGE(INDEX(K:K,IFERROR(MATCH($B118-Annex!$B$4/60,$B:$B),2)):K118),IF(Data!$B$2="",0,"-"))</f>
        <v>37.282095684793944</v>
      </c>
      <c r="J118" s="50">
        <f>IFERROR(AVERAGE(INDEX(L:L,IFERROR(MATCH($B118-Annex!$B$4/60,$B:$B),2)):L118),IF(Data!$B$2="",0,"-"))</f>
        <v>26.888063249766212</v>
      </c>
      <c r="K118" s="50">
        <f>IFERROR((5.670373*10^-8*(M118+273.15)^4+((Annex!$B$5+Annex!$B$6)*(M118-O118)+Annex!$B$7*(M118-INDEX(M:M,IFERROR(MATCH($B118-Annex!$B$9/60,$B:$B),2)))/(60*($B118-INDEX($B:$B,IFERROR(MATCH($B118-Annex!$B$9/60,$B:$B),2)))))/Annex!$B$8)/1000,IF(Data!$B$2="",0,"-"))</f>
        <v>37.204697956636394</v>
      </c>
      <c r="L118" s="50">
        <f>IFERROR((5.670373*10^-8*(N118+273.15)^4+((Annex!$B$5+Annex!$B$6)*(N118-O118)+Annex!$B$7*(N118-INDEX(N:N,IFERROR(MATCH($B118-Annex!$B$9/60,$B:$B),2)))/(60*($B118-INDEX($B:$B,IFERROR(MATCH($B118-Annex!$B$9/60,$B:$B),2)))))/Annex!$B$8)/1000,IF(Data!$B$2="",0,"-"))</f>
        <v>38.248637228130903</v>
      </c>
      <c r="M118" s="20">
        <v>569.26900000000001</v>
      </c>
      <c r="N118" s="20">
        <v>460.815</v>
      </c>
      <c r="O118" s="20">
        <v>541.19500000000005</v>
      </c>
      <c r="P118" s="50">
        <f>IFERROR(AVERAGE(INDEX(R:R,IFERROR(MATCH($B118-Annex!$B$4/60,$B:$B),2)):R118),IF(Data!$B$2="",0,"-"))</f>
        <v>6.9224280515933234</v>
      </c>
      <c r="Q118" s="50">
        <f>IFERROR(AVERAGE(INDEX(S:S,IFERROR(MATCH($B118-Annex!$B$4/60,$B:$B),2)):S118),IF(Data!$B$2="",0,"-"))</f>
        <v>2.1569427255850369</v>
      </c>
      <c r="R118" s="50">
        <f>IFERROR((5.670373*10^-8*(T118+273.15)^4+((Annex!$B$5+Annex!$B$6)*(T118-V118)+Annex!$B$7*(T118-INDEX(T:T,IFERROR(MATCH($B118-Annex!$B$9/60,$B:$B),2)))/(60*($B118-INDEX($B:$B,IFERROR(MATCH($B118-Annex!$B$9/60,$B:$B),2)))))/Annex!$B$8)/1000,IF(Data!$B$2="",0,"-"))</f>
        <v>8.0865035394090352</v>
      </c>
      <c r="S118" s="50">
        <f>IFERROR((5.670373*10^-8*(U118+273.15)^4+((Annex!$B$5+Annex!$B$6)*(U118-V118)+Annex!$B$7*(U118-INDEX(U:U,IFERROR(MATCH($B118-Annex!$B$9/60,$B:$B),2)))/(60*($B118-INDEX($B:$B,IFERROR(MATCH($B118-Annex!$B$9/60,$B:$B),2)))))/Annex!$B$8)/1000,IF(Data!$B$2="",0,"-"))</f>
        <v>2.9720514549962038</v>
      </c>
      <c r="T118" s="20">
        <v>210.28299999999999</v>
      </c>
      <c r="U118" s="20">
        <v>161.422</v>
      </c>
      <c r="V118" s="20">
        <v>221.82499999999999</v>
      </c>
      <c r="W118" s="20">
        <v>1157.2059999999999</v>
      </c>
      <c r="X118" s="20">
        <v>1066.837</v>
      </c>
      <c r="Y118" s="20">
        <v>876.721</v>
      </c>
      <c r="Z118" s="20">
        <v>747.07100000000003</v>
      </c>
      <c r="AA118" s="20">
        <v>666.95299999999997</v>
      </c>
      <c r="AB118" s="20">
        <v>605.22199999999998</v>
      </c>
      <c r="AC118" s="20">
        <v>664.452</v>
      </c>
      <c r="AD118" s="20">
        <v>934.17700000000002</v>
      </c>
      <c r="AE118" s="20">
        <v>797.82799999999997</v>
      </c>
      <c r="AF118" s="20">
        <v>451.976</v>
      </c>
      <c r="AG118" s="20">
        <v>825.40800000000002</v>
      </c>
      <c r="AH118" s="20">
        <v>247.56899999999999</v>
      </c>
      <c r="AI118" s="20">
        <v>116.97</v>
      </c>
    </row>
    <row r="119" spans="1:35" x14ac:dyDescent="0.3">
      <c r="A119" s="5">
        <v>118</v>
      </c>
      <c r="B119" s="19">
        <v>10.820833324687555</v>
      </c>
      <c r="C119" s="20">
        <v>420.67207200000001</v>
      </c>
      <c r="D119" s="20">
        <v>409.74309299999999</v>
      </c>
      <c r="E119" s="20">
        <v>727.79662099999996</v>
      </c>
      <c r="F119" s="49">
        <f>IFERROR(SUM(C119:E119),IF(Data!$B$2="",0,"-"))</f>
        <v>1558.2117859999998</v>
      </c>
      <c r="G119" s="50">
        <f>IFERROR(F119-Annex!$B$10,IF(Data!$B$2="",0,"-"))</f>
        <v>252.05378599999995</v>
      </c>
      <c r="H119" s="50">
        <f>IFERROR(-15215*(G119-INDEX(G:G,IFERROR(MATCH($B119-Annex!$B$11/60,$B:$B),2)))/(60*($B119-INDEX($B:$B,IFERROR(MATCH($B119-Annex!$B$11/60,$B:$B),2)))),IF(Data!$B$2="",0,"-"))</f>
        <v>2543.6802637549822</v>
      </c>
      <c r="I119" s="50">
        <f>IFERROR(AVERAGE(INDEX(K:K,IFERROR(MATCH($B119-Annex!$B$4/60,$B:$B),2)):K119),IF(Data!$B$2="",0,"-"))</f>
        <v>37.65562946000086</v>
      </c>
      <c r="J119" s="50">
        <f>IFERROR(AVERAGE(INDEX(L:L,IFERROR(MATCH($B119-Annex!$B$4/60,$B:$B),2)):L119),IF(Data!$B$2="",0,"-"))</f>
        <v>30.309126750735032</v>
      </c>
      <c r="K119" s="50">
        <f>IFERROR((5.670373*10^-8*(M119+273.15)^4+((Annex!$B$5+Annex!$B$6)*(M119-O119)+Annex!$B$7*(M119-INDEX(M:M,IFERROR(MATCH($B119-Annex!$B$9/60,$B:$B),2)))/(60*($B119-INDEX($B:$B,IFERROR(MATCH($B119-Annex!$B$9/60,$B:$B),2)))))/Annex!$B$8)/1000,IF(Data!$B$2="",0,"-"))</f>
        <v>38.56165684411129</v>
      </c>
      <c r="L119" s="50">
        <f>IFERROR((5.670373*10^-8*(N119+273.15)^4+((Annex!$B$5+Annex!$B$6)*(N119-O119)+Annex!$B$7*(N119-INDEX(N:N,IFERROR(MATCH($B119-Annex!$B$9/60,$B:$B),2)))/(60*($B119-INDEX($B:$B,IFERROR(MATCH($B119-Annex!$B$9/60,$B:$B),2)))))/Annex!$B$8)/1000,IF(Data!$B$2="",0,"-"))</f>
        <v>40.81111840264051</v>
      </c>
      <c r="M119" s="20">
        <v>578.072</v>
      </c>
      <c r="N119" s="20">
        <v>486.27600000000001</v>
      </c>
      <c r="O119" s="20">
        <v>566.86599999999999</v>
      </c>
      <c r="P119" s="50">
        <f>IFERROR(AVERAGE(INDEX(R:R,IFERROR(MATCH($B119-Annex!$B$4/60,$B:$B),2)):R119),IF(Data!$B$2="",0,"-"))</f>
        <v>7.4022179191282911</v>
      </c>
      <c r="Q119" s="50">
        <f>IFERROR(AVERAGE(INDEX(S:S,IFERROR(MATCH($B119-Annex!$B$4/60,$B:$B),2)):S119),IF(Data!$B$2="",0,"-"))</f>
        <v>2.4690944557399179</v>
      </c>
      <c r="R119" s="50">
        <f>IFERROR((5.670373*10^-8*(T119+273.15)^4+((Annex!$B$5+Annex!$B$6)*(T119-V119)+Annex!$B$7*(T119-INDEX(T:T,IFERROR(MATCH($B119-Annex!$B$9/60,$B:$B),2)))/(60*($B119-INDEX($B:$B,IFERROR(MATCH($B119-Annex!$B$9/60,$B:$B),2)))))/Annex!$B$8)/1000,IF(Data!$B$2="",0,"-"))</f>
        <v>8.9922699074519699</v>
      </c>
      <c r="S119" s="50">
        <f>IFERROR((5.670373*10^-8*(U119+273.15)^4+((Annex!$B$5+Annex!$B$6)*(U119-V119)+Annex!$B$7*(U119-INDEX(U:U,IFERROR(MATCH($B119-Annex!$B$9/60,$B:$B),2)))/(60*($B119-INDEX($B:$B,IFERROR(MATCH($B119-Annex!$B$9/60,$B:$B),2)))))/Annex!$B$8)/1000,IF(Data!$B$2="",0,"-"))</f>
        <v>3.5444362680486039</v>
      </c>
      <c r="T119" s="20">
        <v>216.43799999999999</v>
      </c>
      <c r="U119" s="20">
        <v>166.07499999999999</v>
      </c>
      <c r="V119" s="20">
        <v>222.57599999999999</v>
      </c>
      <c r="W119" s="20">
        <v>1131.93</v>
      </c>
      <c r="X119" s="20">
        <v>998.85599999999999</v>
      </c>
      <c r="Y119" s="20">
        <v>810.98400000000004</v>
      </c>
      <c r="Z119" s="20">
        <v>700.73199999999997</v>
      </c>
      <c r="AA119" s="20">
        <v>620.90700000000004</v>
      </c>
      <c r="AB119" s="20">
        <v>581.39400000000001</v>
      </c>
      <c r="AC119" s="20">
        <v>640.03099999999995</v>
      </c>
      <c r="AD119" s="20">
        <v>932.245</v>
      </c>
      <c r="AE119" s="20">
        <v>810.98400000000004</v>
      </c>
      <c r="AF119" s="20">
        <v>475.80200000000002</v>
      </c>
      <c r="AG119" s="20">
        <v>1006.901</v>
      </c>
      <c r="AH119" s="20">
        <v>115.027</v>
      </c>
      <c r="AI119" s="20">
        <v>268.41399999999999</v>
      </c>
    </row>
    <row r="120" spans="1:35" x14ac:dyDescent="0.3">
      <c r="A120" s="5">
        <v>119</v>
      </c>
      <c r="B120" s="19">
        <v>10.911166666774079</v>
      </c>
      <c r="C120" s="20">
        <v>420.34419600000001</v>
      </c>
      <c r="D120" s="20">
        <v>409.84071699999998</v>
      </c>
      <c r="E120" s="20">
        <v>727.68043499999999</v>
      </c>
      <c r="F120" s="49">
        <f>IFERROR(SUM(C120:E120),IF(Data!$B$2="",0,"-"))</f>
        <v>1557.865348</v>
      </c>
      <c r="G120" s="50">
        <f>IFERROR(F120-Annex!$B$10,IF(Data!$B$2="",0,"-"))</f>
        <v>251.70734800000014</v>
      </c>
      <c r="H120" s="50">
        <f>IFERROR(-15215*(G120-INDEX(G:G,IFERROR(MATCH($B120-Annex!$B$11/60,$B:$B),2)))/(60*($B120-INDEX($B:$B,IFERROR(MATCH($B120-Annex!$B$11/60,$B:$B),2)))),IF(Data!$B$2="",0,"-"))</f>
        <v>2383.3753570339845</v>
      </c>
      <c r="I120" s="50">
        <f>IFERROR(AVERAGE(INDEX(K:K,IFERROR(MATCH($B120-Annex!$B$4/60,$B:$B),2)):K120),IF(Data!$B$2="",0,"-"))</f>
        <v>38.036494305931505</v>
      </c>
      <c r="J120" s="50">
        <f>IFERROR(AVERAGE(INDEX(L:L,IFERROR(MATCH($B120-Annex!$B$4/60,$B:$B),2)):L120),IF(Data!$B$2="",0,"-"))</f>
        <v>33.637633400098608</v>
      </c>
      <c r="K120" s="50">
        <f>IFERROR((5.670373*10^-8*(M120+273.15)^4+((Annex!$B$5+Annex!$B$6)*(M120-O120)+Annex!$B$7*(M120-INDEX(M:M,IFERROR(MATCH($B120-Annex!$B$9/60,$B:$B),2)))/(60*($B120-INDEX($B:$B,IFERROR(MATCH($B120-Annex!$B$9/60,$B:$B),2)))))/Annex!$B$8)/1000,IF(Data!$B$2="",0,"-"))</f>
        <v>40.083174406034175</v>
      </c>
      <c r="L120" s="50">
        <f>IFERROR((5.670373*10^-8*(N120+273.15)^4+((Annex!$B$5+Annex!$B$6)*(N120-O120)+Annex!$B$7*(N120-INDEX(N:N,IFERROR(MATCH($B120-Annex!$B$9/60,$B:$B),2)))/(60*($B120-INDEX($B:$B,IFERROR(MATCH($B120-Annex!$B$9/60,$B:$B),2)))))/Annex!$B$8)/1000,IF(Data!$B$2="",0,"-"))</f>
        <v>43.360444626678053</v>
      </c>
      <c r="M120" s="20">
        <v>587.72699999999998</v>
      </c>
      <c r="N120" s="20">
        <v>513.32299999999998</v>
      </c>
      <c r="O120" s="20">
        <v>591.79499999999996</v>
      </c>
      <c r="P120" s="50">
        <f>IFERROR(AVERAGE(INDEX(R:R,IFERROR(MATCH($B120-Annex!$B$4/60,$B:$B),2)):R120),IF(Data!$B$2="",0,"-"))</f>
        <v>7.858090835545303</v>
      </c>
      <c r="Q120" s="50">
        <f>IFERROR(AVERAGE(INDEX(S:S,IFERROR(MATCH($B120-Annex!$B$4/60,$B:$B),2)):S120),IF(Data!$B$2="",0,"-"))</f>
        <v>2.756405187833566</v>
      </c>
      <c r="R120" s="50">
        <f>IFERROR((5.670373*10^-8*(T120+273.15)^4+((Annex!$B$5+Annex!$B$6)*(T120-V120)+Annex!$B$7*(T120-INDEX(T:T,IFERROR(MATCH($B120-Annex!$B$9/60,$B:$B),2)))/(60*($B120-INDEX($B:$B,IFERROR(MATCH($B120-Annex!$B$9/60,$B:$B),2)))))/Annex!$B$8)/1000,IF(Data!$B$2="",0,"-"))</f>
        <v>9.2414138407551292</v>
      </c>
      <c r="S120" s="50">
        <f>IFERROR((5.670373*10^-8*(U120+273.15)^4+((Annex!$B$5+Annex!$B$6)*(U120-V120)+Annex!$B$7*(U120-INDEX(U:U,IFERROR(MATCH($B120-Annex!$B$9/60,$B:$B),2)))/(60*($B120-INDEX($B:$B,IFERROR(MATCH($B120-Annex!$B$9/60,$B:$B),2)))))/Annex!$B$8)/1000,IF(Data!$B$2="",0,"-"))</f>
        <v>3.5553758648717038</v>
      </c>
      <c r="T120" s="20">
        <v>222.92400000000001</v>
      </c>
      <c r="U120" s="20">
        <v>170.971</v>
      </c>
      <c r="V120" s="20">
        <v>231.30099999999999</v>
      </c>
      <c r="W120" s="20">
        <v>1125.8119999999999</v>
      </c>
      <c r="X120" s="20">
        <v>962.23400000000004</v>
      </c>
      <c r="Y120" s="20">
        <v>720.53300000000002</v>
      </c>
      <c r="Z120" s="20">
        <v>611.37800000000004</v>
      </c>
      <c r="AA120" s="20">
        <v>519.05399999999997</v>
      </c>
      <c r="AB120" s="20">
        <v>508.83600000000001</v>
      </c>
      <c r="AC120" s="20">
        <v>612.21</v>
      </c>
      <c r="AD120" s="20">
        <v>919.65899999999999</v>
      </c>
      <c r="AE120" s="20">
        <v>832.97500000000002</v>
      </c>
      <c r="AF120" s="20">
        <v>499.96699999999998</v>
      </c>
      <c r="AG120" s="20">
        <v>1096.992</v>
      </c>
      <c r="AH120" s="20">
        <v>194.80099999999999</v>
      </c>
      <c r="AI120" s="20">
        <v>170.10599999999999</v>
      </c>
    </row>
    <row r="121" spans="1:35" x14ac:dyDescent="0.3">
      <c r="A121" s="5">
        <v>120</v>
      </c>
      <c r="B121" s="19">
        <v>11.005499999737367</v>
      </c>
      <c r="C121" s="20">
        <v>420.21976899999999</v>
      </c>
      <c r="D121" s="20">
        <v>409.35852799999998</v>
      </c>
      <c r="E121" s="20">
        <v>726.84519499999999</v>
      </c>
      <c r="F121" s="49">
        <f>IFERROR(SUM(C121:E121),IF(Data!$B$2="",0,"-"))</f>
        <v>1556.4234919999999</v>
      </c>
      <c r="G121" s="50">
        <f>IFERROR(F121-Annex!$B$10,IF(Data!$B$2="",0,"-"))</f>
        <v>250.26549199999999</v>
      </c>
      <c r="H121" s="50">
        <f>IFERROR(-15215*(G121-INDEX(G:G,IFERROR(MATCH($B121-Annex!$B$11/60,$B:$B),2)))/(60*($B121-INDEX($B:$B,IFERROR(MATCH($B121-Annex!$B$11/60,$B:$B),2)))),IF(Data!$B$2="",0,"-"))</f>
        <v>2635.9777264327786</v>
      </c>
      <c r="I121" s="50">
        <f>IFERROR(AVERAGE(INDEX(K:K,IFERROR(MATCH($B121-Annex!$B$4/60,$B:$B),2)):K121),IF(Data!$B$2="",0,"-"))</f>
        <v>38.336430461817919</v>
      </c>
      <c r="J121" s="50">
        <f>IFERROR(AVERAGE(INDEX(L:L,IFERROR(MATCH($B121-Annex!$B$4/60,$B:$B),2)):L121),IF(Data!$B$2="",0,"-"))</f>
        <v>36.821633577002572</v>
      </c>
      <c r="K121" s="50">
        <f>IFERROR((5.670373*10^-8*(M121+273.15)^4+((Annex!$B$5+Annex!$B$6)*(M121-O121)+Annex!$B$7*(M121-INDEX(M:M,IFERROR(MATCH($B121-Annex!$B$9/60,$B:$B),2)))/(60*($B121-INDEX($B:$B,IFERROR(MATCH($B121-Annex!$B$9/60,$B:$B),2)))))/Annex!$B$8)/1000,IF(Data!$B$2="",0,"-"))</f>
        <v>40.1497770910456</v>
      </c>
      <c r="L121" s="50">
        <f>IFERROR((5.670373*10^-8*(N121+273.15)^4+((Annex!$B$5+Annex!$B$6)*(N121-O121)+Annex!$B$7*(N121-INDEX(N:N,IFERROR(MATCH($B121-Annex!$B$9/60,$B:$B),2)))/(60*($B121-INDEX($B:$B,IFERROR(MATCH($B121-Annex!$B$9/60,$B:$B),2)))))/Annex!$B$8)/1000,IF(Data!$B$2="",0,"-"))</f>
        <v>45.21905738736961</v>
      </c>
      <c r="M121" s="20">
        <v>596.41999999999996</v>
      </c>
      <c r="N121" s="20">
        <v>538.63599999999997</v>
      </c>
      <c r="O121" s="20">
        <v>613.58000000000004</v>
      </c>
      <c r="P121" s="50">
        <f>IFERROR(AVERAGE(INDEX(R:R,IFERROR(MATCH($B121-Annex!$B$4/60,$B:$B),2)):R121),IF(Data!$B$2="",0,"-"))</f>
        <v>8.1773024702217576</v>
      </c>
      <c r="Q121" s="50">
        <f>IFERROR(AVERAGE(INDEX(S:S,IFERROR(MATCH($B121-Annex!$B$4/60,$B:$B),2)):S121),IF(Data!$B$2="",0,"-"))</f>
        <v>2.9445617112470583</v>
      </c>
      <c r="R121" s="50">
        <f>IFERROR((5.670373*10^-8*(T121+273.15)^4+((Annex!$B$5+Annex!$B$6)*(T121-V121)+Annex!$B$7*(T121-INDEX(T:T,IFERROR(MATCH($B121-Annex!$B$9/60,$B:$B),2)))/(60*($B121-INDEX($B:$B,IFERROR(MATCH($B121-Annex!$B$9/60,$B:$B),2)))))/Annex!$B$8)/1000,IF(Data!$B$2="",0,"-"))</f>
        <v>8.8900808581825324</v>
      </c>
      <c r="S121" s="50">
        <f>IFERROR((5.670373*10^-8*(U121+273.15)^4+((Annex!$B$5+Annex!$B$6)*(U121-V121)+Annex!$B$7*(U121-INDEX(U:U,IFERROR(MATCH($B121-Annex!$B$9/60,$B:$B),2)))/(60*($B121-INDEX($B:$B,IFERROR(MATCH($B121-Annex!$B$9/60,$B:$B),2)))))/Annex!$B$8)/1000,IF(Data!$B$2="",0,"-"))</f>
        <v>3.2964709218885129</v>
      </c>
      <c r="T121" s="20">
        <v>229.36799999999999</v>
      </c>
      <c r="U121" s="20">
        <v>176.255</v>
      </c>
      <c r="V121" s="20">
        <v>244.52199999999999</v>
      </c>
      <c r="W121" s="20">
        <v>1149.3440000000001</v>
      </c>
      <c r="X121" s="20">
        <v>1040.73</v>
      </c>
      <c r="Y121" s="20">
        <v>818.34299999999996</v>
      </c>
      <c r="Z121" s="20">
        <v>655.93100000000004</v>
      </c>
      <c r="AA121" s="20">
        <v>557.61699999999996</v>
      </c>
      <c r="AB121" s="20">
        <v>541.09100000000001</v>
      </c>
      <c r="AC121" s="20">
        <v>645.46699999999998</v>
      </c>
      <c r="AD121" s="20">
        <v>920.25199999999995</v>
      </c>
      <c r="AE121" s="20">
        <v>858.76300000000003</v>
      </c>
      <c r="AF121" s="20">
        <v>507.83100000000002</v>
      </c>
      <c r="AG121" s="20">
        <v>903.87099999999998</v>
      </c>
      <c r="AH121" s="20">
        <v>226.387</v>
      </c>
      <c r="AI121" s="20">
        <v>267.14</v>
      </c>
    </row>
    <row r="122" spans="1:35" x14ac:dyDescent="0.3">
      <c r="A122" s="5">
        <v>121</v>
      </c>
      <c r="B122" s="19">
        <v>11.099666658556089</v>
      </c>
      <c r="C122" s="20">
        <v>419.78007400000001</v>
      </c>
      <c r="D122" s="20">
        <v>409.13216199999999</v>
      </c>
      <c r="E122" s="20">
        <v>726.39977599999997</v>
      </c>
      <c r="F122" s="49">
        <f>IFERROR(SUM(C122:E122),IF(Data!$B$2="",0,"-"))</f>
        <v>1555.3120119999999</v>
      </c>
      <c r="G122" s="50">
        <f>IFERROR(F122-Annex!$B$10,IF(Data!$B$2="",0,"-"))</f>
        <v>249.15401199999997</v>
      </c>
      <c r="H122" s="50">
        <f>IFERROR(-15215*(G122-INDEX(G:G,IFERROR(MATCH($B122-Annex!$B$11/60,$B:$B),2)))/(60*($B122-INDEX($B:$B,IFERROR(MATCH($B122-Annex!$B$11/60,$B:$B),2)))),IF(Data!$B$2="",0,"-"))</f>
        <v>2724.3014305193456</v>
      </c>
      <c r="I122" s="50">
        <f>IFERROR(AVERAGE(INDEX(K:K,IFERROR(MATCH($B122-Annex!$B$4/60,$B:$B),2)):K122),IF(Data!$B$2="",0,"-"))</f>
        <v>38.674928575878639</v>
      </c>
      <c r="J122" s="50">
        <f>IFERROR(AVERAGE(INDEX(L:L,IFERROR(MATCH($B122-Annex!$B$4/60,$B:$B),2)):L122),IF(Data!$B$2="",0,"-"))</f>
        <v>39.551288638999722</v>
      </c>
      <c r="K122" s="50">
        <f>IFERROR((5.670373*10^-8*(M122+273.15)^4+((Annex!$B$5+Annex!$B$6)*(M122-O122)+Annex!$B$7*(M122-INDEX(M:M,IFERROR(MATCH($B122-Annex!$B$9/60,$B:$B),2)))/(60*($B122-INDEX($B:$B,IFERROR(MATCH($B122-Annex!$B$9/60,$B:$B),2)))))/Annex!$B$8)/1000,IF(Data!$B$2="",0,"-"))</f>
        <v>40.160857123343824</v>
      </c>
      <c r="L122" s="50">
        <f>IFERROR((5.670373*10^-8*(N122+273.15)^4+((Annex!$B$5+Annex!$B$6)*(N122-O122)+Annex!$B$7*(N122-INDEX(N:N,IFERROR(MATCH($B122-Annex!$B$9/60,$B:$B),2)))/(60*($B122-INDEX($B:$B,IFERROR(MATCH($B122-Annex!$B$9/60,$B:$B),2)))))/Annex!$B$8)/1000,IF(Data!$B$2="",0,"-"))</f>
        <v>45.583525175590722</v>
      </c>
      <c r="M122" s="20">
        <v>604.94500000000005</v>
      </c>
      <c r="N122" s="20">
        <v>561.02200000000005</v>
      </c>
      <c r="O122" s="20">
        <v>632.37699999999995</v>
      </c>
      <c r="P122" s="50">
        <f>IFERROR(AVERAGE(INDEX(R:R,IFERROR(MATCH($B122-Annex!$B$4/60,$B:$B),2)):R122),IF(Data!$B$2="",0,"-"))</f>
        <v>8.4782351247122971</v>
      </c>
      <c r="Q122" s="50">
        <f>IFERROR(AVERAGE(INDEX(S:S,IFERROR(MATCH($B122-Annex!$B$4/60,$B:$B),2)):S122),IF(Data!$B$2="",0,"-"))</f>
        <v>3.1567206887421944</v>
      </c>
      <c r="R122" s="50">
        <f>IFERROR((5.670373*10^-8*(T122+273.15)^4+((Annex!$B$5+Annex!$B$6)*(T122-V122)+Annex!$B$7*(T122-INDEX(T:T,IFERROR(MATCH($B122-Annex!$B$9/60,$B:$B),2)))/(60*($B122-INDEX($B:$B,IFERROR(MATCH($B122-Annex!$B$9/60,$B:$B),2)))))/Annex!$B$8)/1000,IF(Data!$B$2="",0,"-"))</f>
        <v>9.1851901215696365</v>
      </c>
      <c r="S122" s="50">
        <f>IFERROR((5.670373*10^-8*(U122+273.15)^4+((Annex!$B$5+Annex!$B$6)*(U122-V122)+Annex!$B$7*(U122-INDEX(U:U,IFERROR(MATCH($B122-Annex!$B$9/60,$B:$B),2)))/(60*($B122-INDEX($B:$B,IFERROR(MATCH($B122-Annex!$B$9/60,$B:$B),2)))))/Annex!$B$8)/1000,IF(Data!$B$2="",0,"-"))</f>
        <v>3.6920802882083539</v>
      </c>
      <c r="T122" s="20">
        <v>235.86</v>
      </c>
      <c r="U122" s="20">
        <v>181.62100000000001</v>
      </c>
      <c r="V122" s="20">
        <v>246.989</v>
      </c>
      <c r="W122" s="20">
        <v>1146.4380000000001</v>
      </c>
      <c r="X122" s="20">
        <v>1053.259</v>
      </c>
      <c r="Y122" s="20">
        <v>873.81200000000001</v>
      </c>
      <c r="Z122" s="20">
        <v>741.245</v>
      </c>
      <c r="AA122" s="20">
        <v>659.178</v>
      </c>
      <c r="AB122" s="20">
        <v>614.16999999999996</v>
      </c>
      <c r="AC122" s="20">
        <v>658.14800000000002</v>
      </c>
      <c r="AD122" s="20">
        <v>920.51099999999997</v>
      </c>
      <c r="AE122" s="20">
        <v>876.33699999999999</v>
      </c>
      <c r="AF122" s="20">
        <v>523.13800000000003</v>
      </c>
      <c r="AG122" s="20">
        <v>740.51700000000005</v>
      </c>
      <c r="AH122" s="20">
        <v>378.35700000000003</v>
      </c>
      <c r="AI122" s="20">
        <v>130.929</v>
      </c>
    </row>
    <row r="123" spans="1:35" x14ac:dyDescent="0.3">
      <c r="A123" s="5">
        <v>122</v>
      </c>
      <c r="B123" s="19">
        <v>11.1989999958314</v>
      </c>
      <c r="C123" s="20">
        <v>419.42445700000002</v>
      </c>
      <c r="D123" s="20">
        <v>408.696259</v>
      </c>
      <c r="E123" s="20">
        <v>725.84154599999999</v>
      </c>
      <c r="F123" s="49">
        <f>IFERROR(SUM(C123:E123),IF(Data!$B$2="",0,"-"))</f>
        <v>1553.962262</v>
      </c>
      <c r="G123" s="50">
        <f>IFERROR(F123-Annex!$B$10,IF(Data!$B$2="",0,"-"))</f>
        <v>247.80426200000011</v>
      </c>
      <c r="H123" s="50">
        <f>IFERROR(-15215*(G123-INDEX(G:G,IFERROR(MATCH($B123-Annex!$B$11/60,$B:$B),2)))/(60*($B123-INDEX($B:$B,IFERROR(MATCH($B123-Annex!$B$11/60,$B:$B),2)))),IF(Data!$B$2="",0,"-"))</f>
        <v>2838.4736261602529</v>
      </c>
      <c r="I123" s="50">
        <f>IFERROR(AVERAGE(INDEX(K:K,IFERROR(MATCH($B123-Annex!$B$4/60,$B:$B),2)):K123),IF(Data!$B$2="",0,"-"))</f>
        <v>38.963965050669479</v>
      </c>
      <c r="J123" s="50">
        <f>IFERROR(AVERAGE(INDEX(L:L,IFERROR(MATCH($B123-Annex!$B$4/60,$B:$B),2)):L123),IF(Data!$B$2="",0,"-"))</f>
        <v>42.267042559094307</v>
      </c>
      <c r="K123" s="50">
        <f>IFERROR((5.670373*10^-8*(M123+273.15)^4+((Annex!$B$5+Annex!$B$6)*(M123-O123)+Annex!$B$7*(M123-INDEX(M:M,IFERROR(MATCH($B123-Annex!$B$9/60,$B:$B),2)))/(60*($B123-INDEX($B:$B,IFERROR(MATCH($B123-Annex!$B$9/60,$B:$B),2)))))/Annex!$B$8)/1000,IF(Data!$B$2="",0,"-"))</f>
        <v>39.456425397402775</v>
      </c>
      <c r="L123" s="50">
        <f>IFERROR((5.670373*10^-8*(N123+273.15)^4+((Annex!$B$5+Annex!$B$6)*(N123-O123)+Annex!$B$7*(N123-INDEX(N:N,IFERROR(MATCH($B123-Annex!$B$9/60,$B:$B),2)))/(60*($B123-INDEX($B:$B,IFERROR(MATCH($B123-Annex!$B$9/60,$B:$B),2)))))/Annex!$B$8)/1000,IF(Data!$B$2="",0,"-"))</f>
        <v>48.664921459966138</v>
      </c>
      <c r="M123" s="20">
        <v>612.73099999999999</v>
      </c>
      <c r="N123" s="20">
        <v>587.07000000000005</v>
      </c>
      <c r="O123" s="20">
        <v>663.26400000000001</v>
      </c>
      <c r="P123" s="50">
        <f>IFERROR(AVERAGE(INDEX(R:R,IFERROR(MATCH($B123-Annex!$B$4/60,$B:$B),2)):R123),IF(Data!$B$2="",0,"-"))</f>
        <v>8.7570071872276731</v>
      </c>
      <c r="Q123" s="50">
        <f>IFERROR(AVERAGE(INDEX(S:S,IFERROR(MATCH($B123-Annex!$B$4/60,$B:$B),2)):S123),IF(Data!$B$2="",0,"-"))</f>
        <v>3.3421798060080934</v>
      </c>
      <c r="R123" s="50">
        <f>IFERROR((5.670373*10^-8*(T123+273.15)^4+((Annex!$B$5+Annex!$B$6)*(T123-V123)+Annex!$B$7*(T123-INDEX(T:T,IFERROR(MATCH($B123-Annex!$B$9/60,$B:$B),2)))/(60*($B123-INDEX($B:$B,IFERROR(MATCH($B123-Annex!$B$9/60,$B:$B),2)))))/Annex!$B$8)/1000,IF(Data!$B$2="",0,"-"))</f>
        <v>9.4312576460721349</v>
      </c>
      <c r="S123" s="50">
        <f>IFERROR((5.670373*10^-8*(U123+273.15)^4+((Annex!$B$5+Annex!$B$6)*(U123-V123)+Annex!$B$7*(U123-INDEX(U:U,IFERROR(MATCH($B123-Annex!$B$9/60,$B:$B),2)))/(60*($B123-INDEX($B:$B,IFERROR(MATCH($B123-Annex!$B$9/60,$B:$B),2)))))/Annex!$B$8)/1000,IF(Data!$B$2="",0,"-"))</f>
        <v>3.8195925402810649</v>
      </c>
      <c r="T123" s="20">
        <v>242.54499999999999</v>
      </c>
      <c r="U123" s="20">
        <v>187.15199999999999</v>
      </c>
      <c r="V123" s="20">
        <v>252.10400000000001</v>
      </c>
      <c r="W123" s="20">
        <v>1086.3309999999999</v>
      </c>
      <c r="X123" s="20">
        <v>940.22199999999998</v>
      </c>
      <c r="Y123" s="20">
        <v>747.15899999999999</v>
      </c>
      <c r="Z123" s="20">
        <v>629.00300000000004</v>
      </c>
      <c r="AA123" s="20">
        <v>553.71</v>
      </c>
      <c r="AB123" s="20">
        <v>536.02499999999998</v>
      </c>
      <c r="AC123" s="20">
        <v>618.52800000000002</v>
      </c>
      <c r="AD123" s="20">
        <v>922.32799999999997</v>
      </c>
      <c r="AE123" s="20">
        <v>902.28800000000001</v>
      </c>
      <c r="AF123" s="20">
        <v>538.947</v>
      </c>
      <c r="AG123" s="20">
        <v>697.60299999999995</v>
      </c>
      <c r="AH123" s="20">
        <v>345.07299999999998</v>
      </c>
      <c r="AI123" s="20">
        <v>140.34100000000001</v>
      </c>
    </row>
    <row r="124" spans="1:35" x14ac:dyDescent="0.3">
      <c r="A124" s="5">
        <v>123</v>
      </c>
      <c r="B124" s="19">
        <v>11.293333328794688</v>
      </c>
      <c r="C124" s="20">
        <v>419.06462699999997</v>
      </c>
      <c r="D124" s="20">
        <v>408.51280700000001</v>
      </c>
      <c r="E124" s="20">
        <v>725.36751000000004</v>
      </c>
      <c r="F124" s="49">
        <f>IFERROR(SUM(C124:E124),IF(Data!$B$2="",0,"-"))</f>
        <v>1552.9449440000001</v>
      </c>
      <c r="G124" s="50">
        <f>IFERROR(F124-Annex!$B$10,IF(Data!$B$2="",0,"-"))</f>
        <v>246.78694400000018</v>
      </c>
      <c r="H124" s="50">
        <f>IFERROR(-15215*(G124-INDEX(G:G,IFERROR(MATCH($B124-Annex!$B$11/60,$B:$B),2)))/(60*($B124-INDEX($B:$B,IFERROR(MATCH($B124-Annex!$B$11/60,$B:$B),2)))),IF(Data!$B$2="",0,"-"))</f>
        <v>2859.2325756306786</v>
      </c>
      <c r="I124" s="50">
        <f>IFERROR(AVERAGE(INDEX(K:K,IFERROR(MATCH($B124-Annex!$B$4/60,$B:$B),2)):K124),IF(Data!$B$2="",0,"-"))</f>
        <v>39.113570709341651</v>
      </c>
      <c r="J124" s="50">
        <f>IFERROR(AVERAGE(INDEX(L:L,IFERROR(MATCH($B124-Annex!$B$4/60,$B:$B),2)):L124),IF(Data!$B$2="",0,"-"))</f>
        <v>45.038466932056387</v>
      </c>
      <c r="K124" s="50">
        <f>IFERROR((5.670373*10^-8*(M124+273.15)^4+((Annex!$B$5+Annex!$B$6)*(M124-O124)+Annex!$B$7*(M124-INDEX(M:M,IFERROR(MATCH($B124-Annex!$B$9/60,$B:$B),2)))/(60*($B124-INDEX($B:$B,IFERROR(MATCH($B124-Annex!$B$9/60,$B:$B),2)))))/Annex!$B$8)/1000,IF(Data!$B$2="",0,"-"))</f>
        <v>38.17840614681748</v>
      </c>
      <c r="L124" s="50">
        <f>IFERROR((5.670373*10^-8*(N124+273.15)^4+((Annex!$B$5+Annex!$B$6)*(N124-O124)+Annex!$B$7*(N124-INDEX(N:N,IFERROR(MATCH($B124-Annex!$B$9/60,$B:$B),2)))/(60*($B124-INDEX($B:$B,IFERROR(MATCH($B124-Annex!$B$9/60,$B:$B),2)))))/Annex!$B$8)/1000,IF(Data!$B$2="",0,"-"))</f>
        <v>53.381564244018769</v>
      </c>
      <c r="M124" s="20">
        <v>618.52800000000002</v>
      </c>
      <c r="N124" s="20">
        <v>611.56899999999996</v>
      </c>
      <c r="O124" s="20">
        <v>686.16800000000001</v>
      </c>
      <c r="P124" s="50">
        <f>IFERROR(AVERAGE(INDEX(R:R,IFERROR(MATCH($B124-Annex!$B$4/60,$B:$B),2)):R124),IF(Data!$B$2="",0,"-"))</f>
        <v>9.0609461932080659</v>
      </c>
      <c r="Q124" s="50">
        <f>IFERROR(AVERAGE(INDEX(S:S,IFERROR(MATCH($B124-Annex!$B$4/60,$B:$B),2)):S124),IF(Data!$B$2="",0,"-"))</f>
        <v>3.5341359901851397</v>
      </c>
      <c r="R124" s="50">
        <f>IFERROR((5.670373*10^-8*(T124+273.15)^4+((Annex!$B$5+Annex!$B$6)*(T124-V124)+Annex!$B$7*(T124-INDEX(T:T,IFERROR(MATCH($B124-Annex!$B$9/60,$B:$B),2)))/(60*($B124-INDEX($B:$B,IFERROR(MATCH($B124-Annex!$B$9/60,$B:$B),2)))))/Annex!$B$8)/1000,IF(Data!$B$2="",0,"-"))</f>
        <v>9.5999074390160271</v>
      </c>
      <c r="S124" s="50">
        <f>IFERROR((5.670373*10^-8*(U124+273.15)^4+((Annex!$B$5+Annex!$B$6)*(U124-V124)+Annex!$B$7*(U124-INDEX(U:U,IFERROR(MATCH($B124-Annex!$B$9/60,$B:$B),2)))/(60*($B124-INDEX($B:$B,IFERROR(MATCH($B124-Annex!$B$9/60,$B:$B),2)))))/Annex!$B$8)/1000,IF(Data!$B$2="",0,"-"))</f>
        <v>3.8589445930015382</v>
      </c>
      <c r="T124" s="20">
        <v>248.857</v>
      </c>
      <c r="U124" s="20">
        <v>192.369</v>
      </c>
      <c r="V124" s="20">
        <v>257.43599999999998</v>
      </c>
      <c r="W124" s="20">
        <v>1067.184</v>
      </c>
      <c r="X124" s="20">
        <v>901.51400000000001</v>
      </c>
      <c r="Y124" s="20">
        <v>727.19500000000005</v>
      </c>
      <c r="Z124" s="20">
        <v>615.62800000000004</v>
      </c>
      <c r="AA124" s="20">
        <v>536.71600000000001</v>
      </c>
      <c r="AB124" s="20">
        <v>554.05600000000004</v>
      </c>
      <c r="AC124" s="20">
        <v>617.10400000000004</v>
      </c>
      <c r="AD124" s="20">
        <v>916.11099999999999</v>
      </c>
      <c r="AE124" s="20">
        <v>903.63199999999995</v>
      </c>
      <c r="AF124" s="20">
        <v>549.12900000000002</v>
      </c>
      <c r="AG124" s="20">
        <v>714.298</v>
      </c>
      <c r="AH124" s="20">
        <v>393.99400000000003</v>
      </c>
      <c r="AI124" s="20">
        <v>223.25399999999999</v>
      </c>
    </row>
    <row r="125" spans="1:35" x14ac:dyDescent="0.3">
      <c r="A125" s="5">
        <v>124</v>
      </c>
      <c r="B125" s="19">
        <v>11.382166666444391</v>
      </c>
      <c r="C125" s="20">
        <v>418.80904500000003</v>
      </c>
      <c r="D125" s="20">
        <v>408.14423399999998</v>
      </c>
      <c r="E125" s="20">
        <v>724.67625799999996</v>
      </c>
      <c r="F125" s="49">
        <f>IFERROR(SUM(C125:E125),IF(Data!$B$2="",0,"-"))</f>
        <v>1551.629537</v>
      </c>
      <c r="G125" s="50">
        <f>IFERROR(F125-Annex!$B$10,IF(Data!$B$2="",0,"-"))</f>
        <v>245.47153700000013</v>
      </c>
      <c r="H125" s="50">
        <f>IFERROR(-15215*(G125-INDEX(G:G,IFERROR(MATCH($B125-Annex!$B$11/60,$B:$B),2)))/(60*($B125-INDEX($B:$B,IFERROR(MATCH($B125-Annex!$B$11/60,$B:$B),2)))),IF(Data!$B$2="",0,"-"))</f>
        <v>2992.5955261337481</v>
      </c>
      <c r="I125" s="50">
        <f>IFERROR(AVERAGE(INDEX(K:K,IFERROR(MATCH($B125-Annex!$B$4/60,$B:$B),2)):K125),IF(Data!$B$2="",0,"-"))</f>
        <v>39.006577567580372</v>
      </c>
      <c r="J125" s="50">
        <f>IFERROR(AVERAGE(INDEX(L:L,IFERROR(MATCH($B125-Annex!$B$4/60,$B:$B),2)):L125),IF(Data!$B$2="",0,"-"))</f>
        <v>47.269544592059837</v>
      </c>
      <c r="K125" s="50">
        <f>IFERROR((5.670373*10^-8*(M125+273.15)^4+((Annex!$B$5+Annex!$B$6)*(M125-O125)+Annex!$B$7*(M125-INDEX(M:M,IFERROR(MATCH($B125-Annex!$B$9/60,$B:$B),2)))/(60*($B125-INDEX($B:$B,IFERROR(MATCH($B125-Annex!$B$9/60,$B:$B),2)))))/Annex!$B$8)/1000,IF(Data!$B$2="",0,"-"))</f>
        <v>36.45574596430744</v>
      </c>
      <c r="L125" s="50">
        <f>IFERROR((5.670373*10^-8*(N125+273.15)^4+((Annex!$B$5+Annex!$B$6)*(N125-O125)+Annex!$B$7*(N125-INDEX(N:N,IFERROR(MATCH($B125-Annex!$B$9/60,$B:$B),2)))/(60*($B125-INDEX($B:$B,IFERROR(MATCH($B125-Annex!$B$9/60,$B:$B),2)))))/Annex!$B$8)/1000,IF(Data!$B$2="",0,"-"))</f>
        <v>53.866180848155039</v>
      </c>
      <c r="M125" s="20">
        <v>622.86900000000003</v>
      </c>
      <c r="N125" s="20">
        <v>630.23800000000006</v>
      </c>
      <c r="O125" s="20">
        <v>710.63199999999995</v>
      </c>
      <c r="P125" s="50">
        <f>IFERROR(AVERAGE(INDEX(R:R,IFERROR(MATCH($B125-Annex!$B$4/60,$B:$B),2)):R125),IF(Data!$B$2="",0,"-"))</f>
        <v>9.3041116223692022</v>
      </c>
      <c r="Q125" s="50">
        <f>IFERROR(AVERAGE(INDEX(S:S,IFERROR(MATCH($B125-Annex!$B$4/60,$B:$B),2)):S125),IF(Data!$B$2="",0,"-"))</f>
        <v>3.6831474306800915</v>
      </c>
      <c r="R125" s="50">
        <f>IFERROR((5.670373*10^-8*(T125+273.15)^4+((Annex!$B$5+Annex!$B$6)*(T125-V125)+Annex!$B$7*(T125-INDEX(T:T,IFERROR(MATCH($B125-Annex!$B$9/60,$B:$B),2)))/(60*($B125-INDEX($B:$B,IFERROR(MATCH($B125-Annex!$B$9/60,$B:$B),2)))))/Annex!$B$8)/1000,IF(Data!$B$2="",0,"-"))</f>
        <v>9.7886615435369784</v>
      </c>
      <c r="S125" s="50">
        <f>IFERROR((5.670373*10^-8*(U125+273.15)^4+((Annex!$B$5+Annex!$B$6)*(U125-V125)+Annex!$B$7*(U125-INDEX(U:U,IFERROR(MATCH($B125-Annex!$B$9/60,$B:$B),2)))/(60*($B125-INDEX($B:$B,IFERROR(MATCH($B125-Annex!$B$9/60,$B:$B),2)))))/Annex!$B$8)/1000,IF(Data!$B$2="",0,"-"))</f>
        <v>4.0151315384608628</v>
      </c>
      <c r="T125" s="20">
        <v>254.875</v>
      </c>
      <c r="U125" s="20">
        <v>197.547</v>
      </c>
      <c r="V125" s="20">
        <v>263.93</v>
      </c>
      <c r="W125" s="20">
        <v>1106.5219999999999</v>
      </c>
      <c r="X125" s="20">
        <v>956.04600000000005</v>
      </c>
      <c r="Y125" s="20">
        <v>773.45799999999997</v>
      </c>
      <c r="Z125" s="20">
        <v>653.43399999999997</v>
      </c>
      <c r="AA125" s="20">
        <v>565.98400000000004</v>
      </c>
      <c r="AB125" s="20">
        <v>536.17999999999995</v>
      </c>
      <c r="AC125" s="20">
        <v>614.76</v>
      </c>
      <c r="AD125" s="20">
        <v>913.72799999999995</v>
      </c>
      <c r="AE125" s="20">
        <v>913.61699999999996</v>
      </c>
      <c r="AF125" s="20">
        <v>555.16200000000003</v>
      </c>
      <c r="AG125" s="20">
        <v>540.60699999999997</v>
      </c>
      <c r="AH125" s="20">
        <v>399.75400000000002</v>
      </c>
      <c r="AI125" s="20">
        <v>334.31099999999998</v>
      </c>
    </row>
    <row r="126" spans="1:35" x14ac:dyDescent="0.3">
      <c r="A126" s="5">
        <v>125</v>
      </c>
      <c r="B126" s="19">
        <v>11.476333325263113</v>
      </c>
      <c r="C126" s="20">
        <v>418.15412800000001</v>
      </c>
      <c r="D126" s="20">
        <v>407.90608300000002</v>
      </c>
      <c r="E126" s="20">
        <v>723.956367</v>
      </c>
      <c r="F126" s="49">
        <f>IFERROR(SUM(C126:E126),IF(Data!$B$2="",0,"-"))</f>
        <v>1550.016578</v>
      </c>
      <c r="G126" s="50">
        <f>IFERROR(F126-Annex!$B$10,IF(Data!$B$2="",0,"-"))</f>
        <v>243.85857800000008</v>
      </c>
      <c r="H126" s="50">
        <f>IFERROR(-15215*(G126-INDEX(G:G,IFERROR(MATCH($B126-Annex!$B$11/60,$B:$B),2)))/(60*($B126-INDEX($B:$B,IFERROR(MATCH($B126-Annex!$B$11/60,$B:$B),2)))),IF(Data!$B$2="",0,"-"))</f>
        <v>3108.8460275716648</v>
      </c>
      <c r="I126" s="50">
        <f>IFERROR(AVERAGE(INDEX(K:K,IFERROR(MATCH($B126-Annex!$B$4/60,$B:$B),2)):K126),IF(Data!$B$2="",0,"-"))</f>
        <v>38.733474961021571</v>
      </c>
      <c r="J126" s="50">
        <f>IFERROR(AVERAGE(INDEX(L:L,IFERROR(MATCH($B126-Annex!$B$4/60,$B:$B),2)):L126),IF(Data!$B$2="",0,"-"))</f>
        <v>49.158386250804142</v>
      </c>
      <c r="K126" s="50">
        <f>IFERROR((5.670373*10^-8*(M126+273.15)^4+((Annex!$B$5+Annex!$B$6)*(M126-O126)+Annex!$B$7*(M126-INDEX(M:M,IFERROR(MATCH($B126-Annex!$B$9/60,$B:$B),2)))/(60*($B126-INDEX($B:$B,IFERROR(MATCH($B126-Annex!$B$9/60,$B:$B),2)))))/Annex!$B$8)/1000,IF(Data!$B$2="",0,"-"))</f>
        <v>36.649938598199761</v>
      </c>
      <c r="L126" s="50">
        <f>IFERROR((5.670373*10^-8*(N126+273.15)^4+((Annex!$B$5+Annex!$B$6)*(N126-O126)+Annex!$B$7*(N126-INDEX(N:N,IFERROR(MATCH($B126-Annex!$B$9/60,$B:$B),2)))/(60*($B126-INDEX($B:$B,IFERROR(MATCH($B126-Annex!$B$9/60,$B:$B),2)))))/Annex!$B$8)/1000,IF(Data!$B$2="",0,"-"))</f>
        <v>54.033010013850671</v>
      </c>
      <c r="M126" s="20">
        <v>628.82899999999995</v>
      </c>
      <c r="N126" s="20">
        <v>648.726</v>
      </c>
      <c r="O126" s="20">
        <v>732.06500000000005</v>
      </c>
      <c r="P126" s="50">
        <f>IFERROR(AVERAGE(INDEX(R:R,IFERROR(MATCH($B126-Annex!$B$4/60,$B:$B),2)):R126),IF(Data!$B$2="",0,"-"))</f>
        <v>9.510512808799982</v>
      </c>
      <c r="Q126" s="50">
        <f>IFERROR(AVERAGE(INDEX(S:S,IFERROR(MATCH($B126-Annex!$B$4/60,$B:$B),2)):S126),IF(Data!$B$2="",0,"-"))</f>
        <v>3.8283741592801239</v>
      </c>
      <c r="R126" s="50">
        <f>IFERROR((5.670373*10^-8*(T126+273.15)^4+((Annex!$B$5+Annex!$B$6)*(T126-V126)+Annex!$B$7*(T126-INDEX(T:T,IFERROR(MATCH($B126-Annex!$B$9/60,$B:$B),2)))/(60*($B126-INDEX($B:$B,IFERROR(MATCH($B126-Annex!$B$9/60,$B:$B),2)))))/Annex!$B$8)/1000,IF(Data!$B$2="",0,"-"))</f>
        <v>10.437078212467423</v>
      </c>
      <c r="S126" s="50">
        <f>IFERROR((5.670373*10^-8*(U126+273.15)^4+((Annex!$B$5+Annex!$B$6)*(U126-V126)+Annex!$B$7*(U126-INDEX(U:U,IFERROR(MATCH($B126-Annex!$B$9/60,$B:$B),2)))/(60*($B126-INDEX($B:$B,IFERROR(MATCH($B126-Annex!$B$9/60,$B:$B),2)))))/Annex!$B$8)/1000,IF(Data!$B$2="",0,"-"))</f>
        <v>4.5610233682488328</v>
      </c>
      <c r="T126" s="20">
        <v>261.423</v>
      </c>
      <c r="U126" s="20">
        <v>203.09200000000001</v>
      </c>
      <c r="V126" s="20">
        <v>265.012</v>
      </c>
      <c r="W126" s="20">
        <v>1100.9680000000001</v>
      </c>
      <c r="X126" s="20">
        <v>1034.4690000000001</v>
      </c>
      <c r="Y126" s="20">
        <v>768.51</v>
      </c>
      <c r="Z126" s="20">
        <v>638.41200000000003</v>
      </c>
      <c r="AA126" s="20">
        <v>573.09100000000001</v>
      </c>
      <c r="AB126" s="20">
        <v>570.48</v>
      </c>
      <c r="AC126" s="20">
        <v>606.66200000000003</v>
      </c>
      <c r="AD126" s="20">
        <v>909.18299999999999</v>
      </c>
      <c r="AE126" s="20">
        <v>928.40800000000002</v>
      </c>
      <c r="AF126" s="20">
        <v>575.16600000000005</v>
      </c>
      <c r="AG126" s="20">
        <v>568.87199999999996</v>
      </c>
      <c r="AH126" s="20">
        <v>385.79399999999998</v>
      </c>
      <c r="AI126" s="20">
        <v>366.89499999999998</v>
      </c>
    </row>
    <row r="127" spans="1:35" x14ac:dyDescent="0.3">
      <c r="A127" s="5">
        <v>126</v>
      </c>
      <c r="B127" s="19">
        <v>11.570666658226401</v>
      </c>
      <c r="C127" s="20">
        <v>417.817002</v>
      </c>
      <c r="D127" s="20">
        <v>407.65278599999999</v>
      </c>
      <c r="E127" s="20">
        <v>723.15901899999994</v>
      </c>
      <c r="F127" s="49">
        <f>IFERROR(SUM(C127:E127),IF(Data!$B$2="",0,"-"))</f>
        <v>1548.6288070000001</v>
      </c>
      <c r="G127" s="50">
        <f>IFERROR(F127-Annex!$B$10,IF(Data!$B$2="",0,"-"))</f>
        <v>242.47080700000015</v>
      </c>
      <c r="H127" s="50">
        <f>IFERROR(-15215*(G127-INDEX(G:G,IFERROR(MATCH($B127-Annex!$B$11/60,$B:$B),2)))/(60*($B127-INDEX($B:$B,IFERROR(MATCH($B127-Annex!$B$11/60,$B:$B),2)))),IF(Data!$B$2="",0,"-"))</f>
        <v>3198.8871550309423</v>
      </c>
      <c r="I127" s="50">
        <f>IFERROR(AVERAGE(INDEX(K:K,IFERROR(MATCH($B127-Annex!$B$4/60,$B:$B),2)):K127),IF(Data!$B$2="",0,"-"))</f>
        <v>38.332810444010725</v>
      </c>
      <c r="J127" s="50">
        <f>IFERROR(AVERAGE(INDEX(L:L,IFERROR(MATCH($B127-Annex!$B$4/60,$B:$B),2)):L127),IF(Data!$B$2="",0,"-"))</f>
        <v>51.031553195612865</v>
      </c>
      <c r="K127" s="50">
        <f>IFERROR((5.670373*10^-8*(M127+273.15)^4+((Annex!$B$5+Annex!$B$6)*(M127-O127)+Annex!$B$7*(M127-INDEX(M:M,IFERROR(MATCH($B127-Annex!$B$9/60,$B:$B),2)))/(60*($B127-INDEX($B:$B,IFERROR(MATCH($B127-Annex!$B$9/60,$B:$B),2)))))/Annex!$B$8)/1000,IF(Data!$B$2="",0,"-"))</f>
        <v>37.27852278695822</v>
      </c>
      <c r="L127" s="50">
        <f>IFERROR((5.670373*10^-8*(N127+273.15)^4+((Annex!$B$5+Annex!$B$6)*(N127-O127)+Annex!$B$7*(N127-INDEX(N:N,IFERROR(MATCH($B127-Annex!$B$9/60,$B:$B),2)))/(60*($B127-INDEX($B:$B,IFERROR(MATCH($B127-Annex!$B$9/60,$B:$B),2)))))/Annex!$B$8)/1000,IF(Data!$B$2="",0,"-"))</f>
        <v>56.472613240339122</v>
      </c>
      <c r="M127" s="20">
        <v>634.69000000000005</v>
      </c>
      <c r="N127" s="20">
        <v>667.02300000000002</v>
      </c>
      <c r="O127" s="20">
        <v>754.25199999999995</v>
      </c>
      <c r="P127" s="50">
        <f>IFERROR(AVERAGE(INDEX(R:R,IFERROR(MATCH($B127-Annex!$B$4/60,$B:$B),2)):R127),IF(Data!$B$2="",0,"-"))</f>
        <v>9.7879439870291751</v>
      </c>
      <c r="Q127" s="50">
        <f>IFERROR(AVERAGE(INDEX(S:S,IFERROR(MATCH($B127-Annex!$B$4/60,$B:$B),2)):S127),IF(Data!$B$2="",0,"-"))</f>
        <v>4.0470762341392224</v>
      </c>
      <c r="R127" s="50">
        <f>IFERROR((5.670373*10^-8*(T127+273.15)^4+((Annex!$B$5+Annex!$B$6)*(T127-V127)+Annex!$B$7*(T127-INDEX(T:T,IFERROR(MATCH($B127-Annex!$B$9/60,$B:$B),2)))/(60*($B127-INDEX($B:$B,IFERROR(MATCH($B127-Annex!$B$9/60,$B:$B),2)))))/Annex!$B$8)/1000,IF(Data!$B$2="",0,"-"))</f>
        <v>11.183432088359481</v>
      </c>
      <c r="S127" s="50">
        <f>IFERROR((5.670373*10^-8*(U127+273.15)^4+((Annex!$B$5+Annex!$B$6)*(U127-V127)+Annex!$B$7*(U127-INDEX(U:U,IFERROR(MATCH($B127-Annex!$B$9/60,$B:$B),2)))/(60*($B127-INDEX($B:$B,IFERROR(MATCH($B127-Annex!$B$9/60,$B:$B),2)))))/Annex!$B$8)/1000,IF(Data!$B$2="",0,"-"))</f>
        <v>5.0862903888853923</v>
      </c>
      <c r="T127" s="20">
        <v>268.18099999999998</v>
      </c>
      <c r="U127" s="20">
        <v>208.81100000000001</v>
      </c>
      <c r="V127" s="20">
        <v>265.73399999999998</v>
      </c>
      <c r="W127" s="20">
        <v>1102.9749999999999</v>
      </c>
      <c r="X127" s="20">
        <v>977.68399999999997</v>
      </c>
      <c r="Y127" s="20">
        <v>770.81399999999996</v>
      </c>
      <c r="Z127" s="20">
        <v>667.98599999999999</v>
      </c>
      <c r="AA127" s="20">
        <v>568.45699999999999</v>
      </c>
      <c r="AB127" s="20">
        <v>571.154</v>
      </c>
      <c r="AC127" s="20">
        <v>634.29</v>
      </c>
      <c r="AD127" s="20">
        <v>909.83</v>
      </c>
      <c r="AE127" s="20">
        <v>932.46699999999998</v>
      </c>
      <c r="AF127" s="20">
        <v>588.14200000000005</v>
      </c>
      <c r="AG127" s="20">
        <v>796.553</v>
      </c>
      <c r="AH127" s="20">
        <v>280.66399999999999</v>
      </c>
      <c r="AI127" s="20">
        <v>440.89600000000002</v>
      </c>
    </row>
    <row r="128" spans="1:35" x14ac:dyDescent="0.3">
      <c r="A128" s="5">
        <v>127</v>
      </c>
      <c r="B128" s="19">
        <v>11.654166664229706</v>
      </c>
      <c r="C128" s="20">
        <v>417.58161000000001</v>
      </c>
      <c r="D128" s="20">
        <v>407.55096600000002</v>
      </c>
      <c r="E128" s="20">
        <v>722.152017</v>
      </c>
      <c r="F128" s="49">
        <f>IFERROR(SUM(C128:E128),IF(Data!$B$2="",0,"-"))</f>
        <v>1547.2845929999999</v>
      </c>
      <c r="G128" s="50">
        <f>IFERROR(F128-Annex!$B$10,IF(Data!$B$2="",0,"-"))</f>
        <v>241.12659299999996</v>
      </c>
      <c r="H128" s="50">
        <f>IFERROR(-15215*(G128-INDEX(G:G,IFERROR(MATCH($B128-Annex!$B$11/60,$B:$B),2)))/(60*($B128-INDEX($B:$B,IFERROR(MATCH($B128-Annex!$B$11/60,$B:$B),2)))),IF(Data!$B$2="",0,"-"))</f>
        <v>3434.1593104495782</v>
      </c>
      <c r="I128" s="50">
        <f>IFERROR(AVERAGE(INDEX(K:K,IFERROR(MATCH($B128-Annex!$B$4/60,$B:$B),2)):K128),IF(Data!$B$2="",0,"-"))</f>
        <v>38.001775107130804</v>
      </c>
      <c r="J128" s="50">
        <f>IFERROR(AVERAGE(INDEX(L:L,IFERROR(MATCH($B128-Annex!$B$4/60,$B:$B),2)):L128),IF(Data!$B$2="",0,"-"))</f>
        <v>53.191442532671978</v>
      </c>
      <c r="K128" s="50">
        <f>IFERROR((5.670373*10^-8*(M128+273.15)^4+((Annex!$B$5+Annex!$B$6)*(M128-O128)+Annex!$B$7*(M128-INDEX(M:M,IFERROR(MATCH($B128-Annex!$B$9/60,$B:$B),2)))/(60*($B128-INDEX($B:$B,IFERROR(MATCH($B128-Annex!$B$9/60,$B:$B),2)))))/Annex!$B$8)/1000,IF(Data!$B$2="",0,"-"))</f>
        <v>37.832529732886137</v>
      </c>
      <c r="L128" s="50">
        <f>IFERROR((5.670373*10^-8*(N128+273.15)^4+((Annex!$B$5+Annex!$B$6)*(N128-O128)+Annex!$B$7*(N128-INDEX(N:N,IFERROR(MATCH($B128-Annex!$B$9/60,$B:$B),2)))/(60*($B128-INDEX($B:$B,IFERROR(MATCH($B128-Annex!$B$9/60,$B:$B),2)))))/Annex!$B$8)/1000,IF(Data!$B$2="",0,"-"))</f>
        <v>60.338282746783342</v>
      </c>
      <c r="M128" s="20">
        <v>640.65800000000002</v>
      </c>
      <c r="N128" s="20">
        <v>684.64200000000005</v>
      </c>
      <c r="O128" s="20">
        <v>774.476</v>
      </c>
      <c r="P128" s="50">
        <f>IFERROR(AVERAGE(INDEX(R:R,IFERROR(MATCH($B128-Annex!$B$4/60,$B:$B),2)):R128),IF(Data!$B$2="",0,"-"))</f>
        <v>10.189174810607067</v>
      </c>
      <c r="Q128" s="50">
        <f>IFERROR(AVERAGE(INDEX(S:S,IFERROR(MATCH($B128-Annex!$B$4/60,$B:$B),2)):S128),IF(Data!$B$2="",0,"-"))</f>
        <v>4.3544416359597724</v>
      </c>
      <c r="R128" s="50">
        <f>IFERROR((5.670373*10^-8*(T128+273.15)^4+((Annex!$B$5+Annex!$B$6)*(T128-V128)+Annex!$B$7*(T128-INDEX(T:T,IFERROR(MATCH($B128-Annex!$B$9/60,$B:$B),2)))/(60*($B128-INDEX($B:$B,IFERROR(MATCH($B128-Annex!$B$9/60,$B:$B),2)))))/Annex!$B$8)/1000,IF(Data!$B$2="",0,"-"))</f>
        <v>11.698696623227779</v>
      </c>
      <c r="S128" s="50">
        <f>IFERROR((5.670373*10^-8*(U128+273.15)^4+((Annex!$B$5+Annex!$B$6)*(U128-V128)+Annex!$B$7*(U128-INDEX(U:U,IFERROR(MATCH($B128-Annex!$B$9/60,$B:$B),2)))/(60*($B128-INDEX($B:$B,IFERROR(MATCH($B128-Annex!$B$9/60,$B:$B),2)))))/Annex!$B$8)/1000,IF(Data!$B$2="",0,"-"))</f>
        <v>5.448028734632361</v>
      </c>
      <c r="T128" s="20">
        <v>274.40699999999998</v>
      </c>
      <c r="U128" s="20">
        <v>214.126</v>
      </c>
      <c r="V128" s="20">
        <v>270.62099999999998</v>
      </c>
      <c r="W128" s="20">
        <v>1091.8800000000001</v>
      </c>
      <c r="X128" s="20">
        <v>962.66499999999996</v>
      </c>
      <c r="Y128" s="20">
        <v>777.79899999999998</v>
      </c>
      <c r="Z128" s="20">
        <v>675.96299999999997</v>
      </c>
      <c r="AA128" s="20">
        <v>597.37300000000005</v>
      </c>
      <c r="AB128" s="20">
        <v>596.61099999999999</v>
      </c>
      <c r="AC128" s="20">
        <v>643.98599999999999</v>
      </c>
      <c r="AD128" s="20">
        <v>899.17600000000004</v>
      </c>
      <c r="AE128" s="20">
        <v>932.06</v>
      </c>
      <c r="AF128" s="20">
        <v>594.49699999999996</v>
      </c>
      <c r="AG128" s="20">
        <v>817.36699999999996</v>
      </c>
      <c r="AH128" s="20">
        <v>332.61900000000003</v>
      </c>
      <c r="AI128" s="20">
        <v>307.33699999999999</v>
      </c>
    </row>
    <row r="129" spans="1:35" x14ac:dyDescent="0.3">
      <c r="A129" s="5">
        <v>128</v>
      </c>
      <c r="B129" s="19">
        <v>11.737666659755632</v>
      </c>
      <c r="C129" s="20">
        <v>417.24363899999997</v>
      </c>
      <c r="D129" s="20">
        <v>407.40202499999998</v>
      </c>
      <c r="E129" s="20">
        <v>721.75292000000002</v>
      </c>
      <c r="F129" s="49">
        <f>IFERROR(SUM(C129:E129),IF(Data!$B$2="",0,"-"))</f>
        <v>1546.398584</v>
      </c>
      <c r="G129" s="50">
        <f>IFERROR(F129-Annex!$B$10,IF(Data!$B$2="",0,"-"))</f>
        <v>240.24058400000013</v>
      </c>
      <c r="H129" s="50">
        <f>IFERROR(-15215*(G129-INDEX(G:G,IFERROR(MATCH($B129-Annex!$B$11/60,$B:$B),2)))/(60*($B129-INDEX($B:$B,IFERROR(MATCH($B129-Annex!$B$11/60,$B:$B),2)))),IF(Data!$B$2="",0,"-"))</f>
        <v>3350.5549470981327</v>
      </c>
      <c r="I129" s="50">
        <f>IFERROR(AVERAGE(INDEX(K:K,IFERROR(MATCH($B129-Annex!$B$4/60,$B:$B),2)):K129),IF(Data!$B$2="",0,"-"))</f>
        <v>37.798568805627596</v>
      </c>
      <c r="J129" s="50">
        <f>IFERROR(AVERAGE(INDEX(L:L,IFERROR(MATCH($B129-Annex!$B$4/60,$B:$B),2)):L129),IF(Data!$B$2="",0,"-"))</f>
        <v>56.151036956514758</v>
      </c>
      <c r="K129" s="50">
        <f>IFERROR((5.670373*10^-8*(M129+273.15)^4+((Annex!$B$5+Annex!$B$6)*(M129-O129)+Annex!$B$7*(M129-INDEX(M:M,IFERROR(MATCH($B129-Annex!$B$9/60,$B:$B),2)))/(60*($B129-INDEX($B:$B,IFERROR(MATCH($B129-Annex!$B$9/60,$B:$B),2)))))/Annex!$B$8)/1000,IF(Data!$B$2="",0,"-"))</f>
        <v>38.738413012821368</v>
      </c>
      <c r="L129" s="50">
        <f>IFERROR((5.670373*10^-8*(N129+273.15)^4+((Annex!$B$5+Annex!$B$6)*(N129-O129)+Annex!$B$7*(N129-INDEX(N:N,IFERROR(MATCH($B129-Annex!$B$9/60,$B:$B),2)))/(60*($B129-INDEX($B:$B,IFERROR(MATCH($B129-Annex!$B$9/60,$B:$B),2)))))/Annex!$B$8)/1000,IF(Data!$B$2="",0,"-"))</f>
        <v>66.300686142490235</v>
      </c>
      <c r="M129" s="20">
        <v>647.053</v>
      </c>
      <c r="N129" s="20">
        <v>704.53599999999994</v>
      </c>
      <c r="O129" s="20">
        <v>796.33699999999999</v>
      </c>
      <c r="P129" s="50">
        <f>IFERROR(AVERAGE(INDEX(R:R,IFERROR(MATCH($B129-Annex!$B$4/60,$B:$B),2)):R129),IF(Data!$B$2="",0,"-"))</f>
        <v>10.597295137765233</v>
      </c>
      <c r="Q129" s="50">
        <f>IFERROR(AVERAGE(INDEX(S:S,IFERROR(MATCH($B129-Annex!$B$4/60,$B:$B),2)):S129),IF(Data!$B$2="",0,"-"))</f>
        <v>4.6321356180296851</v>
      </c>
      <c r="R129" s="50">
        <f>IFERROR((5.670373*10^-8*(T129+273.15)^4+((Annex!$B$5+Annex!$B$6)*(T129-V129)+Annex!$B$7*(T129-INDEX(T:T,IFERROR(MATCH($B129-Annex!$B$9/60,$B:$B),2)))/(60*($B129-INDEX($B:$B,IFERROR(MATCH($B129-Annex!$B$9/60,$B:$B),2)))))/Annex!$B$8)/1000,IF(Data!$B$2="",0,"-"))</f>
        <v>12.042032411676821</v>
      </c>
      <c r="S129" s="50">
        <f>IFERROR((5.670373*10^-8*(U129+273.15)^4+((Annex!$B$5+Annex!$B$6)*(U129-V129)+Annex!$B$7*(U129-INDEX(U:U,IFERROR(MATCH($B129-Annex!$B$9/60,$B:$B),2)))/(60*($B129-INDEX($B:$B,IFERROR(MATCH($B129-Annex!$B$9/60,$B:$B),2)))))/Annex!$B$8)/1000,IF(Data!$B$2="",0,"-"))</f>
        <v>5.6359381626977392</v>
      </c>
      <c r="T129" s="20">
        <v>281.19900000000001</v>
      </c>
      <c r="U129" s="20">
        <v>219.99299999999999</v>
      </c>
      <c r="V129" s="20">
        <v>283.57400000000001</v>
      </c>
      <c r="W129" s="20">
        <v>1129.432</v>
      </c>
      <c r="X129" s="20">
        <v>965.62400000000002</v>
      </c>
      <c r="Y129" s="20">
        <v>792.00800000000004</v>
      </c>
      <c r="Z129" s="20">
        <v>664.50400000000002</v>
      </c>
      <c r="AA129" s="20">
        <v>608.101</v>
      </c>
      <c r="AB129" s="20">
        <v>636.23800000000006</v>
      </c>
      <c r="AC129" s="20">
        <v>691.87300000000005</v>
      </c>
      <c r="AD129" s="20">
        <v>889.31899999999996</v>
      </c>
      <c r="AE129" s="20">
        <v>927.22199999999998</v>
      </c>
      <c r="AF129" s="20">
        <v>601.20100000000002</v>
      </c>
      <c r="AG129" s="20">
        <v>712.37699999999995</v>
      </c>
      <c r="AH129" s="20">
        <v>433.67599999999999</v>
      </c>
      <c r="AI129" s="20">
        <v>284.73399999999998</v>
      </c>
    </row>
    <row r="130" spans="1:35" x14ac:dyDescent="0.3">
      <c r="A130" s="5">
        <v>129</v>
      </c>
      <c r="B130" s="19">
        <v>11.832833332009614</v>
      </c>
      <c r="C130" s="20">
        <v>416.658502</v>
      </c>
      <c r="D130" s="20">
        <v>407.26401399999997</v>
      </c>
      <c r="E130" s="20">
        <v>721.30414900000005</v>
      </c>
      <c r="F130" s="49">
        <f>IFERROR(SUM(C130:E130),IF(Data!$B$2="",0,"-"))</f>
        <v>1545.2266650000001</v>
      </c>
      <c r="G130" s="50">
        <f>IFERROR(F130-Annex!$B$10,IF(Data!$B$2="",0,"-"))</f>
        <v>239.06866500000024</v>
      </c>
      <c r="H130" s="50">
        <f>IFERROR(-15215*(G130-INDEX(G:G,IFERROR(MATCH($B130-Annex!$B$11/60,$B:$B),2)))/(60*($B130-INDEX($B:$B,IFERROR(MATCH($B130-Annex!$B$11/60,$B:$B),2)))),IF(Data!$B$2="",0,"-"))</f>
        <v>3253.7650623442055</v>
      </c>
      <c r="I130" s="50">
        <f>IFERROR(AVERAGE(INDEX(K:K,IFERROR(MATCH($B130-Annex!$B$4/60,$B:$B),2)):K130),IF(Data!$B$2="",0,"-"))</f>
        <v>38.141986604892352</v>
      </c>
      <c r="J130" s="50">
        <f>IFERROR(AVERAGE(INDEX(L:L,IFERROR(MATCH($B130-Annex!$B$4/60,$B:$B),2)):L130),IF(Data!$B$2="",0,"-"))</f>
        <v>59.643455644880156</v>
      </c>
      <c r="K130" s="50">
        <f>IFERROR((5.670373*10^-8*(M130+273.15)^4+((Annex!$B$5+Annex!$B$6)*(M130-O130)+Annex!$B$7*(M130-INDEX(M:M,IFERROR(MATCH($B130-Annex!$B$9/60,$B:$B),2)))/(60*($B130-INDEX($B:$B,IFERROR(MATCH($B130-Annex!$B$9/60,$B:$B),2)))))/Annex!$B$8)/1000,IF(Data!$B$2="",0,"-"))</f>
        <v>41.860349992256097</v>
      </c>
      <c r="L130" s="50">
        <f>IFERROR((5.670373*10^-8*(N130+273.15)^4+((Annex!$B$5+Annex!$B$6)*(N130-O130)+Annex!$B$7*(N130-INDEX(N:N,IFERROR(MATCH($B130-Annex!$B$9/60,$B:$B),2)))/(60*($B130-INDEX($B:$B,IFERROR(MATCH($B130-Annex!$B$9/60,$B:$B),2)))))/Annex!$B$8)/1000,IF(Data!$B$2="",0,"-"))</f>
        <v>73.111852278523926</v>
      </c>
      <c r="M130" s="20">
        <v>657.78099999999995</v>
      </c>
      <c r="N130" s="20">
        <v>728.09799999999996</v>
      </c>
      <c r="O130" s="20">
        <v>819.78800000000001</v>
      </c>
      <c r="P130" s="50">
        <f>IFERROR(AVERAGE(INDEX(R:R,IFERROR(MATCH($B130-Annex!$B$4/60,$B:$B),2)):R130),IF(Data!$B$2="",0,"-"))</f>
        <v>11.05289663095204</v>
      </c>
      <c r="Q130" s="50">
        <f>IFERROR(AVERAGE(INDEX(S:S,IFERROR(MATCH($B130-Annex!$B$4/60,$B:$B),2)):S130),IF(Data!$B$2="",0,"-"))</f>
        <v>4.9773244593610064</v>
      </c>
      <c r="R130" s="50">
        <f>IFERROR((5.670373*10^-8*(T130+273.15)^4+((Annex!$B$5+Annex!$B$6)*(T130-V130)+Annex!$B$7*(T130-INDEX(T:T,IFERROR(MATCH($B130-Annex!$B$9/60,$B:$B),2)))/(60*($B130-INDEX($B:$B,IFERROR(MATCH($B130-Annex!$B$9/60,$B:$B),2)))))/Annex!$B$8)/1000,IF(Data!$B$2="",0,"-"))</f>
        <v>12.620468098379785</v>
      </c>
      <c r="S130" s="50">
        <f>IFERROR((5.670373*10^-8*(U130+273.15)^4+((Annex!$B$5+Annex!$B$6)*(U130-V130)+Annex!$B$7*(U130-INDEX(U:U,IFERROR(MATCH($B130-Annex!$B$9/60,$B:$B),2)))/(60*($B130-INDEX($B:$B,IFERROR(MATCH($B130-Annex!$B$9/60,$B:$B),2)))))/Annex!$B$8)/1000,IF(Data!$B$2="",0,"-"))</f>
        <v>6.2359144296003119</v>
      </c>
      <c r="T130" s="20">
        <v>289.57299999999998</v>
      </c>
      <c r="U130" s="20">
        <v>227.68799999999999</v>
      </c>
      <c r="V130" s="20">
        <v>298.33199999999999</v>
      </c>
      <c r="W130" s="20">
        <v>1129.451</v>
      </c>
      <c r="X130" s="20">
        <v>1064.664</v>
      </c>
      <c r="Y130" s="20">
        <v>892.58600000000001</v>
      </c>
      <c r="Z130" s="20">
        <v>790.17600000000004</v>
      </c>
      <c r="AA130" s="20">
        <v>709.68100000000004</v>
      </c>
      <c r="AB130" s="20">
        <v>682.41499999999996</v>
      </c>
      <c r="AC130" s="20">
        <v>754.71500000000003</v>
      </c>
      <c r="AD130" s="20">
        <v>891.30100000000004</v>
      </c>
      <c r="AE130" s="20">
        <v>926.57299999999998</v>
      </c>
      <c r="AF130" s="20">
        <v>638.79499999999996</v>
      </c>
      <c r="AG130" s="20">
        <v>781.52499999999998</v>
      </c>
      <c r="AH130" s="20">
        <v>333.34199999999998</v>
      </c>
      <c r="AI130" s="20">
        <v>444.209</v>
      </c>
    </row>
    <row r="131" spans="1:35" x14ac:dyDescent="0.3">
      <c r="A131" s="5">
        <v>130</v>
      </c>
      <c r="B131" s="19">
        <v>11.926833327161148</v>
      </c>
      <c r="C131" s="20">
        <v>416.17507899999998</v>
      </c>
      <c r="D131" s="20">
        <v>407.167236</v>
      </c>
      <c r="E131" s="20">
        <v>720.20453599999996</v>
      </c>
      <c r="F131" s="49">
        <f>IFERROR(SUM(C131:E131),IF(Data!$B$2="",0,"-"))</f>
        <v>1543.5468510000001</v>
      </c>
      <c r="G131" s="50">
        <f>IFERROR(F131-Annex!$B$10,IF(Data!$B$2="",0,"-"))</f>
        <v>237.38885100000016</v>
      </c>
      <c r="H131" s="50">
        <f>IFERROR(-15215*(G131-INDEX(G:G,IFERROR(MATCH($B131-Annex!$B$11/60,$B:$B),2)))/(60*($B131-INDEX($B:$B,IFERROR(MATCH($B131-Annex!$B$11/60,$B:$B),2)))),IF(Data!$B$2="",0,"-"))</f>
        <v>3574.9250607473768</v>
      </c>
      <c r="I131" s="50">
        <f>IFERROR(AVERAGE(INDEX(K:K,IFERROR(MATCH($B131-Annex!$B$4/60,$B:$B),2)):K131),IF(Data!$B$2="",0,"-"))</f>
        <v>39.562059558742803</v>
      </c>
      <c r="J131" s="50">
        <f>IFERROR(AVERAGE(INDEX(L:L,IFERROR(MATCH($B131-Annex!$B$4/60,$B:$B),2)):L131),IF(Data!$B$2="",0,"-"))</f>
        <v>63.526561698883327</v>
      </c>
      <c r="K131" s="50">
        <f>IFERROR((5.670373*10^-8*(M131+273.15)^4+((Annex!$B$5+Annex!$B$6)*(M131-O131)+Annex!$B$7*(M131-INDEX(M:M,IFERROR(MATCH($B131-Annex!$B$9/60,$B:$B),2)))/(60*($B131-INDEX($B:$B,IFERROR(MATCH($B131-Annex!$B$9/60,$B:$B),2)))))/Annex!$B$8)/1000,IF(Data!$B$2="",0,"-"))</f>
        <v>48.118916823770604</v>
      </c>
      <c r="L131" s="50">
        <f>IFERROR((5.670373*10^-8*(N131+273.15)^4+((Annex!$B$5+Annex!$B$6)*(N131-O131)+Annex!$B$7*(N131-INDEX(N:N,IFERROR(MATCH($B131-Annex!$B$9/60,$B:$B),2)))/(60*($B131-INDEX($B:$B,IFERROR(MATCH($B131-Annex!$B$9/60,$B:$B),2)))))/Annex!$B$8)/1000,IF(Data!$B$2="",0,"-"))</f>
        <v>80.563306622040969</v>
      </c>
      <c r="M131" s="20">
        <v>673.47900000000004</v>
      </c>
      <c r="N131" s="20">
        <v>753.57500000000005</v>
      </c>
      <c r="O131" s="20">
        <v>844.822</v>
      </c>
      <c r="P131" s="50">
        <f>IFERROR(AVERAGE(INDEX(R:R,IFERROR(MATCH($B131-Annex!$B$4/60,$B:$B),2)):R131),IF(Data!$B$2="",0,"-"))</f>
        <v>11.579197959413294</v>
      </c>
      <c r="Q131" s="50">
        <f>IFERROR(AVERAGE(INDEX(S:S,IFERROR(MATCH($B131-Annex!$B$4/60,$B:$B),2)):S131),IF(Data!$B$2="",0,"-"))</f>
        <v>5.4380007998881252</v>
      </c>
      <c r="R131" s="50">
        <f>IFERROR((5.670373*10^-8*(T131+273.15)^4+((Annex!$B$5+Annex!$B$6)*(T131-V131)+Annex!$B$7*(T131-INDEX(T:T,IFERROR(MATCH($B131-Annex!$B$9/60,$B:$B),2)))/(60*($B131-INDEX($B:$B,IFERROR(MATCH($B131-Annex!$B$9/60,$B:$B),2)))))/Annex!$B$8)/1000,IF(Data!$B$2="",0,"-"))</f>
        <v>13.284016738244809</v>
      </c>
      <c r="S131" s="50">
        <f>IFERROR((5.670373*10^-8*(U131+273.15)^4+((Annex!$B$5+Annex!$B$6)*(U131-V131)+Annex!$B$7*(U131-INDEX(U:U,IFERROR(MATCH($B131-Annex!$B$9/60,$B:$B),2)))/(60*($B131-INDEX($B:$B,IFERROR(MATCH($B131-Annex!$B$9/60,$B:$B),2)))))/Annex!$B$8)/1000,IF(Data!$B$2="",0,"-"))</f>
        <v>7.0836789766913775</v>
      </c>
      <c r="T131" s="20">
        <v>298.59800000000001</v>
      </c>
      <c r="U131" s="20">
        <v>236.38900000000001</v>
      </c>
      <c r="V131" s="20">
        <v>313.23599999999999</v>
      </c>
      <c r="W131" s="20">
        <v>1131.0640000000001</v>
      </c>
      <c r="X131" s="20">
        <v>1066.03</v>
      </c>
      <c r="Y131" s="20">
        <v>832.10500000000002</v>
      </c>
      <c r="Z131" s="20">
        <v>748.68700000000001</v>
      </c>
      <c r="AA131" s="20">
        <v>715.71100000000001</v>
      </c>
      <c r="AB131" s="20">
        <v>715.428</v>
      </c>
      <c r="AC131" s="20">
        <v>777.60199999999998</v>
      </c>
      <c r="AD131" s="20">
        <v>892.88</v>
      </c>
      <c r="AE131" s="20">
        <v>914.96600000000001</v>
      </c>
      <c r="AF131" s="20">
        <v>667.98599999999999</v>
      </c>
      <c r="AG131" s="20">
        <v>763.28099999999995</v>
      </c>
      <c r="AH131" s="20">
        <v>333.553</v>
      </c>
      <c r="AI131" s="20">
        <v>492.46800000000002</v>
      </c>
    </row>
    <row r="132" spans="1:35" x14ac:dyDescent="0.3">
      <c r="A132" s="5">
        <v>131</v>
      </c>
      <c r="B132" s="19">
        <v>12.021166660124436</v>
      </c>
      <c r="C132" s="20">
        <v>415.47560900000002</v>
      </c>
      <c r="D132" s="20">
        <v>406.63540999999998</v>
      </c>
      <c r="E132" s="20">
        <v>719.54358300000001</v>
      </c>
      <c r="F132" s="49">
        <f>IFERROR(SUM(C132:E132),IF(Data!$B$2="",0,"-"))</f>
        <v>1541.6546020000001</v>
      </c>
      <c r="G132" s="50">
        <f>IFERROR(F132-Annex!$B$10,IF(Data!$B$2="",0,"-"))</f>
        <v>235.49660200000017</v>
      </c>
      <c r="H132" s="50">
        <f>IFERROR(-15215*(G132-INDEX(G:G,IFERROR(MATCH($B132-Annex!$B$11/60,$B:$B),2)))/(60*($B132-INDEX($B:$B,IFERROR(MATCH($B132-Annex!$B$11/60,$B:$B),2)))),IF(Data!$B$2="",0,"-"))</f>
        <v>3687.3754962144972</v>
      </c>
      <c r="I132" s="50">
        <f>IFERROR(AVERAGE(INDEX(K:K,IFERROR(MATCH($B132-Annex!$B$4/60,$B:$B),2)):K132),IF(Data!$B$2="",0,"-"))</f>
        <v>42.20295748536919</v>
      </c>
      <c r="J132" s="50">
        <f>IFERROR(AVERAGE(INDEX(L:L,IFERROR(MATCH($B132-Annex!$B$4/60,$B:$B),2)):L132),IF(Data!$B$2="",0,"-"))</f>
        <v>68.457765263741265</v>
      </c>
      <c r="K132" s="50">
        <f>IFERROR((5.670373*10^-8*(M132+273.15)^4+((Annex!$B$5+Annex!$B$6)*(M132-O132)+Annex!$B$7*(M132-INDEX(M:M,IFERROR(MATCH($B132-Annex!$B$9/60,$B:$B),2)))/(60*($B132-INDEX($B:$B,IFERROR(MATCH($B132-Annex!$B$9/60,$B:$B),2)))))/Annex!$B$8)/1000,IF(Data!$B$2="",0,"-"))</f>
        <v>54.942031450692106</v>
      </c>
      <c r="L132" s="50">
        <f>IFERROR((5.670373*10^-8*(N132+273.15)^4+((Annex!$B$5+Annex!$B$6)*(N132-O132)+Annex!$B$7*(N132-INDEX(N:N,IFERROR(MATCH($B132-Annex!$B$9/60,$B:$B),2)))/(60*($B132-INDEX($B:$B,IFERROR(MATCH($B132-Annex!$B$9/60,$B:$B),2)))))/Annex!$B$8)/1000,IF(Data!$B$2="",0,"-"))</f>
        <v>88.384605802160635</v>
      </c>
      <c r="M132" s="20">
        <v>691.83799999999997</v>
      </c>
      <c r="N132" s="20">
        <v>779.50099999999998</v>
      </c>
      <c r="O132" s="20">
        <v>870.51900000000001</v>
      </c>
      <c r="P132" s="50">
        <f>IFERROR(AVERAGE(INDEX(R:R,IFERROR(MATCH($B132-Annex!$B$4/60,$B:$B),2)):R132),IF(Data!$B$2="",0,"-"))</f>
        <v>12.219481504095061</v>
      </c>
      <c r="Q132" s="50">
        <f>IFERROR(AVERAGE(INDEX(S:S,IFERROR(MATCH($B132-Annex!$B$4/60,$B:$B),2)):S132),IF(Data!$B$2="",0,"-"))</f>
        <v>6.0515560113018916</v>
      </c>
      <c r="R132" s="50">
        <f>IFERROR((5.670373*10^-8*(T132+273.15)^4+((Annex!$B$5+Annex!$B$6)*(T132-V132)+Annex!$B$7*(T132-INDEX(T:T,IFERROR(MATCH($B132-Annex!$B$9/60,$B:$B),2)))/(60*($B132-INDEX($B:$B,IFERROR(MATCH($B132-Annex!$B$9/60,$B:$B),2)))))/Annex!$B$8)/1000,IF(Data!$B$2="",0,"-"))</f>
        <v>14.270646356309321</v>
      </c>
      <c r="S132" s="50">
        <f>IFERROR((5.670373*10^-8*(U132+273.15)^4+((Annex!$B$5+Annex!$B$6)*(U132-V132)+Annex!$B$7*(U132-INDEX(U:U,IFERROR(MATCH($B132-Annex!$B$9/60,$B:$B),2)))/(60*($B132-INDEX($B:$B,IFERROR(MATCH($B132-Annex!$B$9/60,$B:$B),2)))))/Annex!$B$8)/1000,IF(Data!$B$2="",0,"-"))</f>
        <v>8.3100180183572299</v>
      </c>
      <c r="T132" s="20">
        <v>308.17</v>
      </c>
      <c r="U132" s="20">
        <v>246.04599999999999</v>
      </c>
      <c r="V132" s="20">
        <v>323.19299999999998</v>
      </c>
      <c r="W132" s="20">
        <v>1116.3599999999999</v>
      </c>
      <c r="X132" s="20">
        <v>1019.099</v>
      </c>
      <c r="Y132" s="20">
        <v>818.81200000000001</v>
      </c>
      <c r="Z132" s="20">
        <v>727.17700000000002</v>
      </c>
      <c r="AA132" s="20">
        <v>687.29</v>
      </c>
      <c r="AB132" s="20">
        <v>696.51300000000003</v>
      </c>
      <c r="AC132" s="20">
        <v>789.74599999999998</v>
      </c>
      <c r="AD132" s="20">
        <v>902.95100000000002</v>
      </c>
      <c r="AE132" s="20">
        <v>907.61300000000006</v>
      </c>
      <c r="AF132" s="20">
        <v>710.54399999999998</v>
      </c>
      <c r="AG132" s="20">
        <v>663.822</v>
      </c>
      <c r="AH132" s="20">
        <v>396.52499999999998</v>
      </c>
      <c r="AI132" s="20">
        <v>392.86</v>
      </c>
    </row>
    <row r="133" spans="1:35" x14ac:dyDescent="0.3">
      <c r="A133" s="5">
        <v>132</v>
      </c>
      <c r="B133" s="19">
        <v>12.11566666723229</v>
      </c>
      <c r="C133" s="20">
        <v>414.114486</v>
      </c>
      <c r="D133" s="20">
        <v>406.89122300000002</v>
      </c>
      <c r="E133" s="20">
        <v>718.42460600000004</v>
      </c>
      <c r="F133" s="49">
        <f>IFERROR(SUM(C133:E133),IF(Data!$B$2="",0,"-"))</f>
        <v>1539.4303150000001</v>
      </c>
      <c r="G133" s="50">
        <f>IFERROR(F133-Annex!$B$10,IF(Data!$B$2="",0,"-"))</f>
        <v>233.27231500000016</v>
      </c>
      <c r="H133" s="50">
        <f>IFERROR(-15215*(G133-INDEX(G:G,IFERROR(MATCH($B133-Annex!$B$11/60,$B:$B),2)))/(60*($B133-INDEX($B:$B,IFERROR(MATCH($B133-Annex!$B$11/60,$B:$B),2)))),IF(Data!$B$2="",0,"-"))</f>
        <v>3963.9110530100993</v>
      </c>
      <c r="I133" s="50">
        <f>IFERROR(AVERAGE(INDEX(K:K,IFERROR(MATCH($B133-Annex!$B$4/60,$B:$B),2)):K133),IF(Data!$B$2="",0,"-"))</f>
        <v>46.197136391275876</v>
      </c>
      <c r="J133" s="50">
        <f>IFERROR(AVERAGE(INDEX(L:L,IFERROR(MATCH($B133-Annex!$B$4/60,$B:$B),2)):L133),IF(Data!$B$2="",0,"-"))</f>
        <v>74.162559887890254</v>
      </c>
      <c r="K133" s="50">
        <f>IFERROR((5.670373*10^-8*(M133+273.15)^4+((Annex!$B$5+Annex!$B$6)*(M133-O133)+Annex!$B$7*(M133-INDEX(M:M,IFERROR(MATCH($B133-Annex!$B$9/60,$B:$B),2)))/(60*($B133-INDEX($B:$B,IFERROR(MATCH($B133-Annex!$B$9/60,$B:$B),2)))))/Annex!$B$8)/1000,IF(Data!$B$2="",0,"-"))</f>
        <v>64.609190939546551</v>
      </c>
      <c r="L133" s="50">
        <f>IFERROR((5.670373*10^-8*(N133+273.15)^4+((Annex!$B$5+Annex!$B$6)*(N133-O133)+Annex!$B$7*(N133-INDEX(N:N,IFERROR(MATCH($B133-Annex!$B$9/60,$B:$B),2)))/(60*($B133-INDEX($B:$B,IFERROR(MATCH($B133-Annex!$B$9/60,$B:$B),2)))))/Annex!$B$8)/1000,IF(Data!$B$2="",0,"-"))</f>
        <v>93.966572382893546</v>
      </c>
      <c r="M133" s="20">
        <v>716.85900000000004</v>
      </c>
      <c r="N133" s="20">
        <v>803.16399999999999</v>
      </c>
      <c r="O133" s="20">
        <v>893.98299999999995</v>
      </c>
      <c r="P133" s="50">
        <f>IFERROR(AVERAGE(INDEX(R:R,IFERROR(MATCH($B133-Annex!$B$4/60,$B:$B),2)):R133),IF(Data!$B$2="",0,"-"))</f>
        <v>12.921509291029299</v>
      </c>
      <c r="Q133" s="50">
        <f>IFERROR(AVERAGE(INDEX(S:S,IFERROR(MATCH($B133-Annex!$B$4/60,$B:$B),2)):S133),IF(Data!$B$2="",0,"-"))</f>
        <v>6.7366358693768671</v>
      </c>
      <c r="R133" s="50">
        <f>IFERROR((5.670373*10^-8*(T133+273.15)^4+((Annex!$B$5+Annex!$B$6)*(T133-V133)+Annex!$B$7*(T133-INDEX(T:T,IFERROR(MATCH($B133-Annex!$B$9/60,$B:$B),2)))/(60*($B133-INDEX($B:$B,IFERROR(MATCH($B133-Annex!$B$9/60,$B:$B),2)))))/Annex!$B$8)/1000,IF(Data!$B$2="",0,"-"))</f>
        <v>15.351272721007097</v>
      </c>
      <c r="S133" s="50">
        <f>IFERROR((5.670373*10^-8*(U133+273.15)^4+((Annex!$B$5+Annex!$B$6)*(U133-V133)+Annex!$B$7*(U133-INDEX(U:U,IFERROR(MATCH($B133-Annex!$B$9/60,$B:$B),2)))/(60*($B133-INDEX($B:$B,IFERROR(MATCH($B133-Annex!$B$9/60,$B:$B),2)))))/Annex!$B$8)/1000,IF(Data!$B$2="",0,"-"))</f>
        <v>9.3565823747736534</v>
      </c>
      <c r="T133" s="20">
        <v>318.654</v>
      </c>
      <c r="U133" s="20">
        <v>256.44400000000002</v>
      </c>
      <c r="V133" s="20">
        <v>334.61</v>
      </c>
      <c r="W133" s="20">
        <v>1150.8869999999999</v>
      </c>
      <c r="X133" s="20">
        <v>1067.107</v>
      </c>
      <c r="Y133" s="20">
        <v>899.93100000000004</v>
      </c>
      <c r="Z133" s="20">
        <v>824.54100000000005</v>
      </c>
      <c r="AA133" s="20">
        <v>767.90300000000002</v>
      </c>
      <c r="AB133" s="20">
        <v>798.745</v>
      </c>
      <c r="AC133" s="20">
        <v>817.71</v>
      </c>
      <c r="AD133" s="20">
        <v>907.077</v>
      </c>
      <c r="AE133" s="20">
        <v>911.64099999999996</v>
      </c>
      <c r="AF133" s="20">
        <v>746.84</v>
      </c>
      <c r="AG133" s="20">
        <v>600.55999999999995</v>
      </c>
      <c r="AH133" s="20">
        <v>438.81299999999999</v>
      </c>
      <c r="AI133" s="20">
        <v>341.78199999999998</v>
      </c>
    </row>
    <row r="134" spans="1:35" x14ac:dyDescent="0.3">
      <c r="A134" s="5">
        <v>133</v>
      </c>
      <c r="B134" s="19">
        <v>12.210166663862765</v>
      </c>
      <c r="C134" s="20">
        <v>414.52476000000001</v>
      </c>
      <c r="D134" s="20">
        <v>405.57003700000001</v>
      </c>
      <c r="E134" s="20">
        <v>717.70387900000003</v>
      </c>
      <c r="F134" s="49">
        <f>IFERROR(SUM(C134:E134),IF(Data!$B$2="",0,"-"))</f>
        <v>1537.7986759999999</v>
      </c>
      <c r="G134" s="50">
        <f>IFERROR(F134-Annex!$B$10,IF(Data!$B$2="",0,"-"))</f>
        <v>231.64067599999998</v>
      </c>
      <c r="H134" s="50">
        <f>IFERROR(-15215*(G134-INDEX(G:G,IFERROR(MATCH($B134-Annex!$B$11/60,$B:$B),2)))/(60*($B134-INDEX($B:$B,IFERROR(MATCH($B134-Annex!$B$11/60,$B:$B),2)))),IF(Data!$B$2="",0,"-"))</f>
        <v>4053.5513541798168</v>
      </c>
      <c r="I134" s="50">
        <f>IFERROR(AVERAGE(INDEX(K:K,IFERROR(MATCH($B134-Annex!$B$4/60,$B:$B),2)):K134),IF(Data!$B$2="",0,"-"))</f>
        <v>51.520775974942637</v>
      </c>
      <c r="J134" s="50">
        <f>IFERROR(AVERAGE(INDEX(L:L,IFERROR(MATCH($B134-Annex!$B$4/60,$B:$B),2)):L134),IF(Data!$B$2="",0,"-"))</f>
        <v>79.988854636396269</v>
      </c>
      <c r="K134" s="50">
        <f>IFERROR((5.670373*10^-8*(M134+273.15)^4+((Annex!$B$5+Annex!$B$6)*(M134-O134)+Annex!$B$7*(M134-INDEX(M:M,IFERROR(MATCH($B134-Annex!$B$9/60,$B:$B),2)))/(60*($B134-INDEX($B:$B,IFERROR(MATCH($B134-Annex!$B$9/60,$B:$B),2)))))/Annex!$B$8)/1000,IF(Data!$B$2="",0,"-"))</f>
        <v>74.543999872625633</v>
      </c>
      <c r="L134" s="50">
        <f>IFERROR((5.670373*10^-8*(N134+273.15)^4+((Annex!$B$5+Annex!$B$6)*(N134-O134)+Annex!$B$7*(N134-INDEX(N:N,IFERROR(MATCH($B134-Annex!$B$9/60,$B:$B),2)))/(60*($B134-INDEX($B:$B,IFERROR(MATCH($B134-Annex!$B$9/60,$B:$B),2)))))/Annex!$B$8)/1000,IF(Data!$B$2="",0,"-"))</f>
        <v>97.256676479881222</v>
      </c>
      <c r="M134" s="20">
        <v>742.96799999999996</v>
      </c>
      <c r="N134" s="20">
        <v>823.40200000000004</v>
      </c>
      <c r="O134" s="20">
        <v>913.21100000000001</v>
      </c>
      <c r="P134" s="50">
        <f>IFERROR(AVERAGE(INDEX(R:R,IFERROR(MATCH($B134-Annex!$B$4/60,$B:$B),2)):R134),IF(Data!$B$2="",0,"-"))</f>
        <v>13.780766836333116</v>
      </c>
      <c r="Q134" s="50">
        <f>IFERROR(AVERAGE(INDEX(S:S,IFERROR(MATCH($B134-Annex!$B$4/60,$B:$B),2)):S134),IF(Data!$B$2="",0,"-"))</f>
        <v>7.4757990703703197</v>
      </c>
      <c r="R134" s="50">
        <f>IFERROR((5.670373*10^-8*(T134+273.15)^4+((Annex!$B$5+Annex!$B$6)*(T134-V134)+Annex!$B$7*(T134-INDEX(T:T,IFERROR(MATCH($B134-Annex!$B$9/60,$B:$B),2)))/(60*($B134-INDEX($B:$B,IFERROR(MATCH($B134-Annex!$B$9/60,$B:$B),2)))))/Annex!$B$8)/1000,IF(Data!$B$2="",0,"-"))</f>
        <v>17.198234905486199</v>
      </c>
      <c r="S134" s="50">
        <f>IFERROR((5.670373*10^-8*(U134+273.15)^4+((Annex!$B$5+Annex!$B$6)*(U134-V134)+Annex!$B$7*(U134-INDEX(U:U,IFERROR(MATCH($B134-Annex!$B$9/60,$B:$B),2)))/(60*($B134-INDEX($B:$B,IFERROR(MATCH($B134-Annex!$B$9/60,$B:$B),2)))))/Annex!$B$8)/1000,IF(Data!$B$2="",0,"-"))</f>
        <v>10.260432795839561</v>
      </c>
      <c r="T134" s="20">
        <v>330.96300000000002</v>
      </c>
      <c r="U134" s="20">
        <v>267.42700000000002</v>
      </c>
      <c r="V134" s="20">
        <v>347.07799999999997</v>
      </c>
      <c r="W134" s="20">
        <v>1162.9680000000001</v>
      </c>
      <c r="X134" s="20">
        <v>1094.674</v>
      </c>
      <c r="Y134" s="20">
        <v>881.61</v>
      </c>
      <c r="Z134" s="20">
        <v>799.94799999999998</v>
      </c>
      <c r="AA134" s="20">
        <v>759.452</v>
      </c>
      <c r="AB134" s="20">
        <v>800.79200000000003</v>
      </c>
      <c r="AC134" s="20">
        <v>852.404</v>
      </c>
      <c r="AD134" s="20">
        <v>903.22699999999998</v>
      </c>
      <c r="AE134" s="20">
        <v>897.57399999999996</v>
      </c>
      <c r="AF134" s="20">
        <v>772.13599999999997</v>
      </c>
      <c r="AG134" s="20">
        <v>606.15899999999999</v>
      </c>
      <c r="AH134" s="20">
        <v>342.928</v>
      </c>
      <c r="AI134" s="20">
        <v>441.67700000000002</v>
      </c>
    </row>
    <row r="135" spans="1:35" x14ac:dyDescent="0.3">
      <c r="A135" s="5">
        <v>134</v>
      </c>
      <c r="B135" s="19">
        <v>12.2978333348874</v>
      </c>
      <c r="C135" s="20">
        <v>414.13971299999997</v>
      </c>
      <c r="D135" s="20">
        <v>404.95068199999997</v>
      </c>
      <c r="E135" s="20">
        <v>716.39797499999997</v>
      </c>
      <c r="F135" s="49">
        <f>IFERROR(SUM(C135:E135),IF(Data!$B$2="",0,"-"))</f>
        <v>1535.48837</v>
      </c>
      <c r="G135" s="50">
        <f>IFERROR(F135-Annex!$B$10,IF(Data!$B$2="",0,"-"))</f>
        <v>229.33037000000013</v>
      </c>
      <c r="H135" s="50">
        <f>IFERROR(-15215*(G135-INDEX(G:G,IFERROR(MATCH($B135-Annex!$B$11/60,$B:$B),2)))/(60*($B135-INDEX($B:$B,IFERROR(MATCH($B135-Annex!$B$11/60,$B:$B),2)))),IF(Data!$B$2="",0,"-"))</f>
        <v>4406.8653027877053</v>
      </c>
      <c r="I135" s="50">
        <f>IFERROR(AVERAGE(INDEX(K:K,IFERROR(MATCH($B135-Annex!$B$4/60,$B:$B),2)):K135),IF(Data!$B$2="",0,"-"))</f>
        <v>57.270750826689316</v>
      </c>
      <c r="J135" s="50">
        <f>IFERROR(AVERAGE(INDEX(L:L,IFERROR(MATCH($B135-Annex!$B$4/60,$B:$B),2)):L135),IF(Data!$B$2="",0,"-"))</f>
        <v>85.558001098206319</v>
      </c>
      <c r="K135" s="50">
        <f>IFERROR((5.670373*10^-8*(M135+273.15)^4+((Annex!$B$5+Annex!$B$6)*(M135-O135)+Annex!$B$7*(M135-INDEX(M:M,IFERROR(MATCH($B135-Annex!$B$9/60,$B:$B),2)))/(60*($B135-INDEX($B:$B,IFERROR(MATCH($B135-Annex!$B$9/60,$B:$B),2)))))/Annex!$B$8)/1000,IF(Data!$B$2="",0,"-"))</f>
        <v>78.082353695112815</v>
      </c>
      <c r="L135" s="50">
        <f>IFERROR((5.670373*10^-8*(N135+273.15)^4+((Annex!$B$5+Annex!$B$6)*(N135-O135)+Annex!$B$7*(N135-INDEX(N:N,IFERROR(MATCH($B135-Annex!$B$9/60,$B:$B),2)))/(60*($B135-INDEX($B:$B,IFERROR(MATCH($B135-Annex!$B$9/60,$B:$B),2)))))/Annex!$B$8)/1000,IF(Data!$B$2="",0,"-"))</f>
        <v>99.322307979453669</v>
      </c>
      <c r="M135" s="20">
        <v>762.64</v>
      </c>
      <c r="N135" s="20">
        <v>839.28300000000002</v>
      </c>
      <c r="O135" s="20">
        <v>925.75699999999995</v>
      </c>
      <c r="P135" s="50">
        <f>IFERROR(AVERAGE(INDEX(R:R,IFERROR(MATCH($B135-Annex!$B$4/60,$B:$B),2)):R135),IF(Data!$B$2="",0,"-"))</f>
        <v>14.85676779477981</v>
      </c>
      <c r="Q135" s="50">
        <f>IFERROR(AVERAGE(INDEX(S:S,IFERROR(MATCH($B135-Annex!$B$4/60,$B:$B),2)):S135),IF(Data!$B$2="",0,"-"))</f>
        <v>8.2916206535326573</v>
      </c>
      <c r="R135" s="50">
        <f>IFERROR((5.670373*10^-8*(T135+273.15)^4+((Annex!$B$5+Annex!$B$6)*(T135-V135)+Annex!$B$7*(T135-INDEX(T:T,IFERROR(MATCH($B135-Annex!$B$9/60,$B:$B),2)))/(60*($B135-INDEX($B:$B,IFERROR(MATCH($B135-Annex!$B$9/60,$B:$B),2)))))/Annex!$B$8)/1000,IF(Data!$B$2="",0,"-"))</f>
        <v>19.230703332354615</v>
      </c>
      <c r="S135" s="50">
        <f>IFERROR((5.670373*10^-8*(U135+273.15)^4+((Annex!$B$5+Annex!$B$6)*(U135-V135)+Annex!$B$7*(U135-INDEX(U:U,IFERROR(MATCH($B135-Annex!$B$9/60,$B:$B),2)))/(60*($B135-INDEX($B:$B,IFERROR(MATCH($B135-Annex!$B$9/60,$B:$B),2)))))/Annex!$B$8)/1000,IF(Data!$B$2="",0,"-"))</f>
        <v>11.158779816768728</v>
      </c>
      <c r="T135" s="20">
        <v>342.98</v>
      </c>
      <c r="U135" s="20">
        <v>277.74400000000003</v>
      </c>
      <c r="V135" s="20">
        <v>354.096</v>
      </c>
      <c r="W135" s="20">
        <v>1152.8140000000001</v>
      </c>
      <c r="X135" s="20">
        <v>1113.364</v>
      </c>
      <c r="Y135" s="20">
        <v>930.54</v>
      </c>
      <c r="Z135" s="20">
        <v>845.404</v>
      </c>
      <c r="AA135" s="20">
        <v>795.17</v>
      </c>
      <c r="AB135" s="20">
        <v>821.43299999999999</v>
      </c>
      <c r="AC135" s="20">
        <v>852.98599999999999</v>
      </c>
      <c r="AD135" s="20">
        <v>902.21400000000006</v>
      </c>
      <c r="AE135" s="20">
        <v>903.98199999999997</v>
      </c>
      <c r="AF135" s="20">
        <v>798.47500000000002</v>
      </c>
      <c r="AG135" s="20">
        <v>549.92399999999998</v>
      </c>
      <c r="AH135" s="20">
        <v>436.78199999999998</v>
      </c>
      <c r="AI135" s="20">
        <v>333.536</v>
      </c>
    </row>
    <row r="136" spans="1:35" x14ac:dyDescent="0.3">
      <c r="A136" s="5">
        <v>135</v>
      </c>
      <c r="B136" s="19">
        <v>12.382333333371207</v>
      </c>
      <c r="C136" s="20">
        <v>413.22669000000002</v>
      </c>
      <c r="D136" s="20">
        <v>404.721791</v>
      </c>
      <c r="E136" s="20">
        <v>715.78499599999998</v>
      </c>
      <c r="F136" s="49">
        <f>IFERROR(SUM(C136:E136),IF(Data!$B$2="",0,"-"))</f>
        <v>1533.733477</v>
      </c>
      <c r="G136" s="50">
        <f>IFERROR(F136-Annex!$B$10,IF(Data!$B$2="",0,"-"))</f>
        <v>227.57547700000009</v>
      </c>
      <c r="H136" s="50">
        <f>IFERROR(-15215*(G136-INDEX(G:G,IFERROR(MATCH($B136-Annex!$B$11/60,$B:$B),2)))/(60*($B136-INDEX($B:$B,IFERROR(MATCH($B136-Annex!$B$11/60,$B:$B),2)))),IF(Data!$B$2="",0,"-"))</f>
        <v>4537.38631610026</v>
      </c>
      <c r="I136" s="50">
        <f>IFERROR(AVERAGE(INDEX(K:K,IFERROR(MATCH($B136-Annex!$B$4/60,$B:$B),2)):K136),IF(Data!$B$2="",0,"-"))</f>
        <v>63.393413095271399</v>
      </c>
      <c r="J136" s="50">
        <f>IFERROR(AVERAGE(INDEX(L:L,IFERROR(MATCH($B136-Annex!$B$4/60,$B:$B),2)):L136),IF(Data!$B$2="",0,"-"))</f>
        <v>90.836931427409056</v>
      </c>
      <c r="K136" s="50">
        <f>IFERROR((5.670373*10^-8*(M136+273.15)^4+((Annex!$B$5+Annex!$B$6)*(M136-O136)+Annex!$B$7*(M136-INDEX(M:M,IFERROR(MATCH($B136-Annex!$B$9/60,$B:$B),2)))/(60*($B136-INDEX($B:$B,IFERROR(MATCH($B136-Annex!$B$9/60,$B:$B),2)))))/Annex!$B$8)/1000,IF(Data!$B$2="",0,"-"))</f>
        <v>81.597048892896026</v>
      </c>
      <c r="L136" s="50">
        <f>IFERROR((5.670373*10^-8*(N136+273.15)^4+((Annex!$B$5+Annex!$B$6)*(N136-O136)+Annex!$B$7*(N136-INDEX(N:N,IFERROR(MATCH($B136-Annex!$B$9/60,$B:$B),2)))/(60*($B136-INDEX($B:$B,IFERROR(MATCH($B136-Annex!$B$9/60,$B:$B),2)))))/Annex!$B$8)/1000,IF(Data!$B$2="",0,"-"))</f>
        <v>103.25319844690949</v>
      </c>
      <c r="M136" s="20">
        <v>782.13400000000001</v>
      </c>
      <c r="N136" s="20">
        <v>854.86</v>
      </c>
      <c r="O136" s="20">
        <v>935.55399999999997</v>
      </c>
      <c r="P136" s="50">
        <f>IFERROR(AVERAGE(INDEX(R:R,IFERROR(MATCH($B136-Annex!$B$4/60,$B:$B),2)):R136),IF(Data!$B$2="",0,"-"))</f>
        <v>16.199354503230715</v>
      </c>
      <c r="Q136" s="50">
        <f>IFERROR(AVERAGE(INDEX(S:S,IFERROR(MATCH($B136-Annex!$B$4/60,$B:$B),2)):S136),IF(Data!$B$2="",0,"-"))</f>
        <v>9.2964159249031617</v>
      </c>
      <c r="R136" s="50">
        <f>IFERROR((5.670373*10^-8*(T136+273.15)^4+((Annex!$B$5+Annex!$B$6)*(T136-V136)+Annex!$B$7*(T136-INDEX(T:T,IFERROR(MATCH($B136-Annex!$B$9/60,$B:$B),2)))/(60*($B136-INDEX($B:$B,IFERROR(MATCH($B136-Annex!$B$9/60,$B:$B),2)))))/Annex!$B$8)/1000,IF(Data!$B$2="",0,"-"))</f>
        <v>21.440139370833183</v>
      </c>
      <c r="S136" s="50">
        <f>IFERROR((5.670373*10^-8*(U136+273.15)^4+((Annex!$B$5+Annex!$B$6)*(U136-V136)+Annex!$B$7*(U136-INDEX(U:U,IFERROR(MATCH($B136-Annex!$B$9/60,$B:$B),2)))/(60*($B136-INDEX($B:$B,IFERROR(MATCH($B136-Annex!$B$9/60,$B:$B),2)))))/Annex!$B$8)/1000,IF(Data!$B$2="",0,"-"))</f>
        <v>12.669505062291275</v>
      </c>
      <c r="T136" s="20">
        <v>354.74599999999998</v>
      </c>
      <c r="U136" s="20">
        <v>287.68</v>
      </c>
      <c r="V136" s="20">
        <v>345.161</v>
      </c>
      <c r="W136" s="20">
        <v>1145.4490000000001</v>
      </c>
      <c r="X136" s="20">
        <v>1008.0940000000001</v>
      </c>
      <c r="Y136" s="20">
        <v>836.69100000000003</v>
      </c>
      <c r="Z136" s="20">
        <v>741.70699999999999</v>
      </c>
      <c r="AA136" s="20">
        <v>712.21799999999996</v>
      </c>
      <c r="AB136" s="20">
        <v>761.26900000000001</v>
      </c>
      <c r="AC136" s="20">
        <v>830.74599999999998</v>
      </c>
      <c r="AD136" s="20">
        <v>908.11199999999997</v>
      </c>
      <c r="AE136" s="20">
        <v>911.97299999999996</v>
      </c>
      <c r="AF136" s="20">
        <v>832.68499999999995</v>
      </c>
      <c r="AG136" s="20">
        <v>609.78300000000002</v>
      </c>
      <c r="AH136" s="20">
        <v>459.30700000000002</v>
      </c>
      <c r="AI136" s="20">
        <v>372.87200000000001</v>
      </c>
    </row>
    <row r="137" spans="1:35" x14ac:dyDescent="0.3">
      <c r="A137" s="5">
        <v>136</v>
      </c>
      <c r="B137" s="19">
        <v>12.476666666334495</v>
      </c>
      <c r="C137" s="20">
        <v>413.78240699999998</v>
      </c>
      <c r="D137" s="20">
        <v>405.271299</v>
      </c>
      <c r="E137" s="20">
        <v>715.80183199999999</v>
      </c>
      <c r="F137" s="49">
        <f>IFERROR(SUM(C137:E137),IF(Data!$B$2="",0,"-"))</f>
        <v>1534.8555379999998</v>
      </c>
      <c r="G137" s="50">
        <f>IFERROR(F137-Annex!$B$10,IF(Data!$B$2="",0,"-"))</f>
        <v>228.69753799999989</v>
      </c>
      <c r="H137" s="50">
        <f>IFERROR(-15215*(G137-INDEX(G:G,IFERROR(MATCH($B137-Annex!$B$11/60,$B:$B),2)))/(60*($B137-INDEX($B:$B,IFERROR(MATCH($B137-Annex!$B$11/60,$B:$B),2)))),IF(Data!$B$2="",0,"-"))</f>
        <v>3843.3059282842632</v>
      </c>
      <c r="I137" s="50">
        <f>IFERROR(AVERAGE(INDEX(K:K,IFERROR(MATCH($B137-Annex!$B$4/60,$B:$B),2)):K137),IF(Data!$B$2="",0,"-"))</f>
        <v>69.689291006930461</v>
      </c>
      <c r="J137" s="50">
        <f>IFERROR(AVERAGE(INDEX(L:L,IFERROR(MATCH($B137-Annex!$B$4/60,$B:$B),2)):L137),IF(Data!$B$2="",0,"-"))</f>
        <v>96.096651295652421</v>
      </c>
      <c r="K137" s="50">
        <f>IFERROR((5.670373*10^-8*(M137+273.15)^4+((Annex!$B$5+Annex!$B$6)*(M137-O137)+Annex!$B$7*(M137-INDEX(M:M,IFERROR(MATCH($B137-Annex!$B$9/60,$B:$B),2)))/(60*($B137-INDEX($B:$B,IFERROR(MATCH($B137-Annex!$B$9/60,$B:$B),2)))))/Annex!$B$8)/1000,IF(Data!$B$2="",0,"-"))</f>
        <v>85.93149537386951</v>
      </c>
      <c r="L137" s="50">
        <f>IFERROR((5.670373*10^-8*(N137+273.15)^4+((Annex!$B$5+Annex!$B$6)*(N137-O137)+Annex!$B$7*(N137-INDEX(N:N,IFERROR(MATCH($B137-Annex!$B$9/60,$B:$B),2)))/(60*($B137-INDEX($B:$B,IFERROR(MATCH($B137-Annex!$B$9/60,$B:$B),2)))))/Annex!$B$8)/1000,IF(Data!$B$2="",0,"-"))</f>
        <v>109.92989135622737</v>
      </c>
      <c r="M137" s="20">
        <v>801.00800000000004</v>
      </c>
      <c r="N137" s="20">
        <v>872.84199999999998</v>
      </c>
      <c r="O137" s="20">
        <v>949.10400000000004</v>
      </c>
      <c r="P137" s="50">
        <f>IFERROR(AVERAGE(INDEX(R:R,IFERROR(MATCH($B137-Annex!$B$4/60,$B:$B),2)):R137),IF(Data!$B$2="",0,"-"))</f>
        <v>17.663207015075709</v>
      </c>
      <c r="Q137" s="50">
        <f>IFERROR(AVERAGE(INDEX(S:S,IFERROR(MATCH($B137-Annex!$B$4/60,$B:$B),2)):S137),IF(Data!$B$2="",0,"-"))</f>
        <v>10.281274349419727</v>
      </c>
      <c r="R137" s="50">
        <f>IFERROR((5.670373*10^-8*(T137+273.15)^4+((Annex!$B$5+Annex!$B$6)*(T137-V137)+Annex!$B$7*(T137-INDEX(T:T,IFERROR(MATCH($B137-Annex!$B$9/60,$B:$B),2)))/(60*($B137-INDEX($B:$B,IFERROR(MATCH($B137-Annex!$B$9/60,$B:$B),2)))))/Annex!$B$8)/1000,IF(Data!$B$2="",0,"-"))</f>
        <v>22.867435681294737</v>
      </c>
      <c r="S137" s="50">
        <f>IFERROR((5.670373*10^-8*(U137+273.15)^4+((Annex!$B$5+Annex!$B$6)*(U137-V137)+Annex!$B$7*(U137-INDEX(U:U,IFERROR(MATCH($B137-Annex!$B$9/60,$B:$B),2)))/(60*($B137-INDEX($B:$B,IFERROR(MATCH($B137-Annex!$B$9/60,$B:$B),2)))))/Annex!$B$8)/1000,IF(Data!$B$2="",0,"-"))</f>
        <v>13.129923401216264</v>
      </c>
      <c r="T137" s="20">
        <v>368.07100000000003</v>
      </c>
      <c r="U137" s="20">
        <v>298.20699999999999</v>
      </c>
      <c r="V137" s="20">
        <v>350.209</v>
      </c>
      <c r="W137" s="20">
        <v>999.952</v>
      </c>
      <c r="X137" s="20">
        <v>896.37699999999995</v>
      </c>
      <c r="Y137" s="20">
        <v>764.43899999999996</v>
      </c>
      <c r="Z137" s="20">
        <v>656.48900000000003</v>
      </c>
      <c r="AA137" s="20">
        <v>595.26</v>
      </c>
      <c r="AB137" s="20">
        <v>608.04899999999998</v>
      </c>
      <c r="AC137" s="20">
        <v>731.197</v>
      </c>
      <c r="AD137" s="20">
        <v>680.697</v>
      </c>
      <c r="AE137" s="20">
        <v>625.005</v>
      </c>
      <c r="AF137" s="20">
        <v>391.63600000000002</v>
      </c>
      <c r="AG137" s="20">
        <v>607.37300000000005</v>
      </c>
      <c r="AH137" s="20">
        <v>448.37</v>
      </c>
      <c r="AI137" s="20">
        <v>382.45299999999997</v>
      </c>
    </row>
    <row r="138" spans="1:35" x14ac:dyDescent="0.3">
      <c r="A138" s="5">
        <v>137</v>
      </c>
      <c r="B138" s="19">
        <v>12.570333334151655</v>
      </c>
      <c r="C138" s="20">
        <v>414.62060200000002</v>
      </c>
      <c r="D138" s="20">
        <v>406.61773699999998</v>
      </c>
      <c r="E138" s="20">
        <v>717.55821900000001</v>
      </c>
      <c r="F138" s="49">
        <f>IFERROR(SUM(C138:E138),IF(Data!$B$2="",0,"-"))</f>
        <v>1538.796558</v>
      </c>
      <c r="G138" s="50">
        <f>IFERROR(F138-Annex!$B$10,IF(Data!$B$2="",0,"-"))</f>
        <v>232.6385580000001</v>
      </c>
      <c r="H138" s="50">
        <f>IFERROR(-15215*(G138-INDEX(G:G,IFERROR(MATCH($B138-Annex!$B$11/60,$B:$B),2)))/(60*($B138-INDEX($B:$B,IFERROR(MATCH($B138-Annex!$B$11/60,$B:$B),2)))),IF(Data!$B$2="",0,"-"))</f>
        <v>2600.740446572092</v>
      </c>
      <c r="I138" s="50">
        <f>IFERROR(AVERAGE(INDEX(K:K,IFERROR(MATCH($B138-Annex!$B$4/60,$B:$B),2)):K138),IF(Data!$B$2="",0,"-"))</f>
        <v>73.25986516610854</v>
      </c>
      <c r="J138" s="50">
        <f>IFERROR(AVERAGE(INDEX(L:L,IFERROR(MATCH($B138-Annex!$B$4/60,$B:$B),2)):L138),IF(Data!$B$2="",0,"-"))</f>
        <v>99.196347174652757</v>
      </c>
      <c r="K138" s="50">
        <f>IFERROR((5.670373*10^-8*(M138+273.15)^4+((Annex!$B$5+Annex!$B$6)*(M138-O138)+Annex!$B$7*(M138-INDEX(M:M,IFERROR(MATCH($B138-Annex!$B$9/60,$B:$B),2)))/(60*($B138-INDEX($B:$B,IFERROR(MATCH($B138-Annex!$B$9/60,$B:$B),2)))))/Annex!$B$8)/1000,IF(Data!$B$2="",0,"-"))</f>
        <v>73.112935938017145</v>
      </c>
      <c r="L138" s="50">
        <f>IFERROR((5.670373*10^-8*(N138+273.15)^4+((Annex!$B$5+Annex!$B$6)*(N138-O138)+Annex!$B$7*(N138-INDEX(N:N,IFERROR(MATCH($B138-Annex!$B$9/60,$B:$B),2)))/(60*($B138-INDEX($B:$B,IFERROR(MATCH($B138-Annex!$B$9/60,$B:$B),2)))))/Annex!$B$8)/1000,IF(Data!$B$2="",0,"-"))</f>
        <v>102.26117777504344</v>
      </c>
      <c r="M138" s="20">
        <v>796.03200000000004</v>
      </c>
      <c r="N138" s="20">
        <v>871.94600000000003</v>
      </c>
      <c r="O138" s="20">
        <v>928.57500000000005</v>
      </c>
      <c r="P138" s="50">
        <f>IFERROR(AVERAGE(INDEX(R:R,IFERROR(MATCH($B138-Annex!$B$4/60,$B:$B),2)):R138),IF(Data!$B$2="",0,"-"))</f>
        <v>19.758601805731246</v>
      </c>
      <c r="Q138" s="50">
        <f>IFERROR(AVERAGE(INDEX(S:S,IFERROR(MATCH($B138-Annex!$B$4/60,$B:$B),2)):S138),IF(Data!$B$2="",0,"-"))</f>
        <v>11.573424581885677</v>
      </c>
      <c r="R138" s="50">
        <f>IFERROR((5.670373*10^-8*(T138+273.15)^4+((Annex!$B$5+Annex!$B$6)*(T138-V138)+Annex!$B$7*(T138-INDEX(T:T,IFERROR(MATCH($B138-Annex!$B$9/60,$B:$B),2)))/(60*($B138-INDEX($B:$B,IFERROR(MATCH($B138-Annex!$B$9/60,$B:$B),2)))))/Annex!$B$8)/1000,IF(Data!$B$2="",0,"-"))</f>
        <v>27.951780272833588</v>
      </c>
      <c r="S138" s="50">
        <f>IFERROR((5.670373*10^-8*(U138+273.15)^4+((Annex!$B$5+Annex!$B$6)*(U138-V138)+Annex!$B$7*(U138-INDEX(U:U,IFERROR(MATCH($B138-Annex!$B$9/60,$B:$B),2)))/(60*($B138-INDEX($B:$B,IFERROR(MATCH($B138-Annex!$B$9/60,$B:$B),2)))))/Annex!$B$8)/1000,IF(Data!$B$2="",0,"-"))</f>
        <v>16.128730603953038</v>
      </c>
      <c r="T138" s="20">
        <v>374.95699999999999</v>
      </c>
      <c r="U138" s="20">
        <v>299.91399999999999</v>
      </c>
      <c r="V138" s="20">
        <v>223.126</v>
      </c>
      <c r="W138" s="20">
        <v>504.14</v>
      </c>
      <c r="X138" s="20">
        <v>465.25099999999998</v>
      </c>
      <c r="Y138" s="20">
        <v>404.62400000000002</v>
      </c>
      <c r="Z138" s="20">
        <v>358.803</v>
      </c>
      <c r="AA138" s="20">
        <v>388.03300000000002</v>
      </c>
      <c r="AB138" s="20">
        <v>411.74900000000002</v>
      </c>
      <c r="AC138" s="20">
        <v>516.59699999999998</v>
      </c>
      <c r="AD138" s="20">
        <v>388.29500000000002</v>
      </c>
      <c r="AE138" s="20">
        <v>379.233</v>
      </c>
      <c r="AF138" s="20">
        <v>65.099999999999994</v>
      </c>
      <c r="AG138" s="20">
        <v>391.56599999999997</v>
      </c>
      <c r="AH138" s="20">
        <v>479.99299999999999</v>
      </c>
      <c r="AI138" s="20">
        <v>348.78399999999999</v>
      </c>
    </row>
    <row r="139" spans="1:35" x14ac:dyDescent="0.3">
      <c r="A139" s="5">
        <v>138</v>
      </c>
      <c r="B139" s="19">
        <v>12.66383332782425</v>
      </c>
      <c r="C139" s="20">
        <v>415.971631</v>
      </c>
      <c r="D139" s="20">
        <v>406.94256100000001</v>
      </c>
      <c r="E139" s="20">
        <v>719.57305799999995</v>
      </c>
      <c r="F139" s="49">
        <f>IFERROR(SUM(C139:E139),IF(Data!$B$2="",0,"-"))</f>
        <v>1542.4872499999999</v>
      </c>
      <c r="G139" s="50">
        <f>IFERROR(F139-Annex!$B$10,IF(Data!$B$2="",0,"-"))</f>
        <v>236.32925</v>
      </c>
      <c r="H139" s="50">
        <f>IFERROR(-15215*(G139-INDEX(G:G,IFERROR(MATCH($B139-Annex!$B$11/60,$B:$B),2)))/(60*($B139-INDEX($B:$B,IFERROR(MATCH($B139-Annex!$B$11/60,$B:$B),2)))),IF(Data!$B$2="",0,"-"))</f>
        <v>1204.879068456446</v>
      </c>
      <c r="I139" s="50">
        <f>IFERROR(AVERAGE(INDEX(K:K,IFERROR(MATCH($B139-Annex!$B$4/60,$B:$B),2)):K139),IF(Data!$B$2="",0,"-"))</f>
        <v>71.49871081837226</v>
      </c>
      <c r="J139" s="50">
        <f>IFERROR(AVERAGE(INDEX(L:L,IFERROR(MATCH($B139-Annex!$B$4/60,$B:$B),2)):L139),IF(Data!$B$2="",0,"-"))</f>
        <v>97.292463653883928</v>
      </c>
      <c r="K139" s="50">
        <f>IFERROR((5.670373*10^-8*(M139+273.15)^4+((Annex!$B$5+Annex!$B$6)*(M139-O139)+Annex!$B$7*(M139-INDEX(M:M,IFERROR(MATCH($B139-Annex!$B$9/60,$B:$B),2)))/(60*($B139-INDEX($B:$B,IFERROR(MATCH($B139-Annex!$B$9/60,$B:$B),2)))))/Annex!$B$8)/1000,IF(Data!$B$2="",0,"-"))</f>
        <v>42.613951016538181</v>
      </c>
      <c r="L139" s="50">
        <f>IFERROR((5.670373*10^-8*(N139+273.15)^4+((Annex!$B$5+Annex!$B$6)*(N139-O139)+Annex!$B$7*(N139-INDEX(N:N,IFERROR(MATCH($B139-Annex!$B$9/60,$B:$B),2)))/(60*($B139-INDEX($B:$B,IFERROR(MATCH($B139-Annex!$B$9/60,$B:$B),2)))))/Annex!$B$8)/1000,IF(Data!$B$2="",0,"-"))</f>
        <v>75.057421156778744</v>
      </c>
      <c r="M139" s="20">
        <v>764.40300000000002</v>
      </c>
      <c r="N139" s="20">
        <v>846.05799999999999</v>
      </c>
      <c r="O139" s="20">
        <v>870.83</v>
      </c>
      <c r="P139" s="50">
        <f>IFERROR(AVERAGE(INDEX(R:R,IFERROR(MATCH($B139-Annex!$B$4/60,$B:$B),2)):R139),IF(Data!$B$2="",0,"-"))</f>
        <v>21.197197468676929</v>
      </c>
      <c r="Q139" s="50">
        <f>IFERROR(AVERAGE(INDEX(S:S,IFERROR(MATCH($B139-Annex!$B$4/60,$B:$B),2)):S139),IF(Data!$B$2="",0,"-"))</f>
        <v>12.455721054075225</v>
      </c>
      <c r="R139" s="50">
        <f>IFERROR((5.670373*10^-8*(T139+273.15)^4+((Annex!$B$5+Annex!$B$6)*(T139-V139)+Annex!$B$7*(T139-INDEX(T:T,IFERROR(MATCH($B139-Annex!$B$9/60,$B:$B),2)))/(60*($B139-INDEX($B:$B,IFERROR(MATCH($B139-Annex!$B$9/60,$B:$B),2)))))/Annex!$B$8)/1000,IF(Data!$B$2="",0,"-"))</f>
        <v>24.340815996929095</v>
      </c>
      <c r="S139" s="50">
        <f>IFERROR((5.670373*10^-8*(U139+273.15)^4+((Annex!$B$5+Annex!$B$6)*(U139-V139)+Annex!$B$7*(U139-INDEX(U:U,IFERROR(MATCH($B139-Annex!$B$9/60,$B:$B),2)))/(60*($B139-INDEX($B:$B,IFERROR(MATCH($B139-Annex!$B$9/60,$B:$B),2)))))/Annex!$B$8)/1000,IF(Data!$B$2="",0,"-"))</f>
        <v>14.486093323684058</v>
      </c>
      <c r="T139" s="20">
        <v>372.85399999999998</v>
      </c>
      <c r="U139" s="20">
        <v>298.93599999999998</v>
      </c>
      <c r="V139" s="20">
        <v>155.44200000000001</v>
      </c>
      <c r="W139" s="20">
        <v>247.02500000000001</v>
      </c>
      <c r="X139" s="20">
        <v>298.36700000000002</v>
      </c>
      <c r="Y139" s="20">
        <v>268.54000000000002</v>
      </c>
      <c r="Z139" s="20">
        <v>241.239</v>
      </c>
      <c r="AA139" s="20">
        <v>263.83999999999997</v>
      </c>
      <c r="AB139" s="20">
        <v>282.23500000000001</v>
      </c>
      <c r="AC139" s="20">
        <v>392.73700000000002</v>
      </c>
      <c r="AD139" s="20">
        <v>172.68299999999999</v>
      </c>
      <c r="AE139" s="20">
        <v>153.11199999999999</v>
      </c>
      <c r="AF139" s="20">
        <v>56.697000000000003</v>
      </c>
      <c r="AG139" s="20">
        <v>432.01</v>
      </c>
      <c r="AH139" s="20">
        <v>326.51400000000001</v>
      </c>
      <c r="AI139" s="20">
        <v>406.75</v>
      </c>
    </row>
    <row r="140" spans="1:35" x14ac:dyDescent="0.3">
      <c r="A140" s="5">
        <v>139</v>
      </c>
      <c r="B140" s="19">
        <v>12.758333334932104</v>
      </c>
      <c r="C140" s="20">
        <v>418.26342299999999</v>
      </c>
      <c r="D140" s="20">
        <v>408.29317500000002</v>
      </c>
      <c r="E140" s="20">
        <v>721.19049099999995</v>
      </c>
      <c r="F140" s="49">
        <f>IFERROR(SUM(C140:E140),IF(Data!$B$2="",0,"-"))</f>
        <v>1547.747089</v>
      </c>
      <c r="G140" s="50">
        <f>IFERROR(F140-Annex!$B$10,IF(Data!$B$2="",0,"-"))</f>
        <v>241.58908900000006</v>
      </c>
      <c r="H140" s="50">
        <f>IFERROR(-15215*(G140-INDEX(G:G,IFERROR(MATCH($B140-Annex!$B$11/60,$B:$B),2)))/(60*($B140-INDEX($B:$B,IFERROR(MATCH($B140-Annex!$B$11/60,$B:$B),2)))),IF(Data!$B$2="",0,"-"))</f>
        <v>-335.03434689638061</v>
      </c>
      <c r="I140" s="50">
        <f>IFERROR(AVERAGE(INDEX(K:K,IFERROR(MATCH($B140-Annex!$B$4/60,$B:$B),2)):K140),IF(Data!$B$2="",0,"-"))</f>
        <v>65.474879364345114</v>
      </c>
      <c r="J140" s="50">
        <f>IFERROR(AVERAGE(INDEX(L:L,IFERROR(MATCH($B140-Annex!$B$4/60,$B:$B),2)):L140),IF(Data!$B$2="",0,"-"))</f>
        <v>91.456723154963456</v>
      </c>
      <c r="K140" s="50">
        <f>IFERROR((5.670373*10^-8*(M140+273.15)^4+((Annex!$B$5+Annex!$B$6)*(M140-O140)+Annex!$B$7*(M140-INDEX(M:M,IFERROR(MATCH($B140-Annex!$B$9/60,$B:$B),2)))/(60*($B140-INDEX($B:$B,IFERROR(MATCH($B140-Annex!$B$9/60,$B:$B),2)))))/Annex!$B$8)/1000,IF(Data!$B$2="",0,"-"))</f>
        <v>22.442370761356447</v>
      </c>
      <c r="L140" s="50">
        <f>IFERROR((5.670373*10^-8*(N140+273.15)^4+((Annex!$B$5+Annex!$B$6)*(N140-O140)+Annex!$B$7*(N140-INDEX(N:N,IFERROR(MATCH($B140-Annex!$B$9/60,$B:$B),2)))/(60*($B140-INDEX($B:$B,IFERROR(MATCH($B140-Annex!$B$9/60,$B:$B),2)))))/Annex!$B$8)/1000,IF(Data!$B$2="",0,"-"))</f>
        <v>53.116388890450224</v>
      </c>
      <c r="M140" s="20">
        <v>730.43600000000004</v>
      </c>
      <c r="N140" s="20">
        <v>814.89300000000003</v>
      </c>
      <c r="O140" s="20">
        <v>811.30799999999999</v>
      </c>
      <c r="P140" s="50">
        <f>IFERROR(AVERAGE(INDEX(R:R,IFERROR(MATCH($B140-Annex!$B$4/60,$B:$B),2)):R140),IF(Data!$B$2="",0,"-"))</f>
        <v>21.914996439778442</v>
      </c>
      <c r="Q140" s="50">
        <f>IFERROR(AVERAGE(INDEX(S:S,IFERROR(MATCH($B140-Annex!$B$4/60,$B:$B),2)):S140),IF(Data!$B$2="",0,"-"))</f>
        <v>13.083041793231786</v>
      </c>
      <c r="R140" s="50">
        <f>IFERROR((5.670373*10^-8*(T140+273.15)^4+((Annex!$B$5+Annex!$B$6)*(T140-V140)+Annex!$B$7*(T140-INDEX(T:T,IFERROR(MATCH($B140-Annex!$B$9/60,$B:$B),2)))/(60*($B140-INDEX($B:$B,IFERROR(MATCH($B140-Annex!$B$9/60,$B:$B),2)))))/Annex!$B$8)/1000,IF(Data!$B$2="",0,"-"))</f>
        <v>20.375865518717699</v>
      </c>
      <c r="S140" s="50">
        <f>IFERROR((5.670373*10^-8*(U140+273.15)^4+((Annex!$B$5+Annex!$B$6)*(U140-V140)+Annex!$B$7*(U140-INDEX(U:U,IFERROR(MATCH($B140-Annex!$B$9/60,$B:$B),2)))/(60*($B140-INDEX($B:$B,IFERROR(MATCH($B140-Annex!$B$9/60,$B:$B),2)))))/Annex!$B$8)/1000,IF(Data!$B$2="",0,"-"))</f>
        <v>13.747827548869573</v>
      </c>
      <c r="T140" s="20">
        <v>366.42099999999999</v>
      </c>
      <c r="U140" s="20">
        <v>293.72699999999998</v>
      </c>
      <c r="V140" s="20">
        <v>102.227</v>
      </c>
      <c r="W140" s="20">
        <v>60.42</v>
      </c>
      <c r="X140" s="20">
        <v>205.446</v>
      </c>
      <c r="Y140" s="20">
        <v>196.11</v>
      </c>
      <c r="Z140" s="20">
        <v>168.78100000000001</v>
      </c>
      <c r="AA140" s="20">
        <v>188.535</v>
      </c>
      <c r="AB140" s="20">
        <v>227.92599999999999</v>
      </c>
      <c r="AC140" s="20">
        <v>331.89699999999999</v>
      </c>
      <c r="AD140" s="20">
        <v>99.225999999999999</v>
      </c>
      <c r="AE140" s="20">
        <v>71.179000000000002</v>
      </c>
      <c r="AF140" s="20">
        <v>56.180999999999997</v>
      </c>
      <c r="AG140" s="20">
        <v>412.916</v>
      </c>
      <c r="AH140" s="20">
        <v>363.41899999999998</v>
      </c>
      <c r="AI140" s="20">
        <v>484.37200000000001</v>
      </c>
    </row>
    <row r="141" spans="1:35" x14ac:dyDescent="0.3">
      <c r="A141" s="5">
        <v>140</v>
      </c>
      <c r="B141" s="19">
        <v>12.857166660251096</v>
      </c>
      <c r="C141" s="20">
        <v>419.03099400000002</v>
      </c>
      <c r="D141" s="20">
        <v>410.375068</v>
      </c>
      <c r="E141" s="20">
        <v>723.34257100000002</v>
      </c>
      <c r="F141" s="49">
        <f>IFERROR(SUM(C141:E141),IF(Data!$B$2="",0,"-"))</f>
        <v>1552.7486330000002</v>
      </c>
      <c r="G141" s="50">
        <f>IFERROR(F141-Annex!$B$10,IF(Data!$B$2="",0,"-"))</f>
        <v>246.59063300000025</v>
      </c>
      <c r="H141" s="50">
        <f>IFERROR(-15215*(G141-INDEX(G:G,IFERROR(MATCH($B141-Annex!$B$11/60,$B:$B),2)))/(60*($B141-INDEX($B:$B,IFERROR(MATCH($B141-Annex!$B$11/60,$B:$B),2)))),IF(Data!$B$2="",0,"-"))</f>
        <v>-1862.1338055467409</v>
      </c>
      <c r="I141" s="50">
        <f>IFERROR(AVERAGE(INDEX(K:K,IFERROR(MATCH($B141-Annex!$B$4/60,$B:$B),2)):K141),IF(Data!$B$2="",0,"-"))</f>
        <v>57.551592438785768</v>
      </c>
      <c r="J141" s="50">
        <f>IFERROR(AVERAGE(INDEX(L:L,IFERROR(MATCH($B141-Annex!$B$4/60,$B:$B),2)):L141),IF(Data!$B$2="",0,"-"))</f>
        <v>83.891171675508971</v>
      </c>
      <c r="K141" s="50">
        <f>IFERROR((5.670373*10^-8*(M141+273.15)^4+((Annex!$B$5+Annex!$B$6)*(M141-O141)+Annex!$B$7*(M141-INDEX(M:M,IFERROR(MATCH($B141-Annex!$B$9/60,$B:$B),2)))/(60*($B141-INDEX($B:$B,IFERROR(MATCH($B141-Annex!$B$9/60,$B:$B),2)))))/Annex!$B$8)/1000,IF(Data!$B$2="",0,"-"))</f>
        <v>19.080991393710299</v>
      </c>
      <c r="L141" s="50">
        <f>IFERROR((5.670373*10^-8*(N141+273.15)^4+((Annex!$B$5+Annex!$B$6)*(N141-O141)+Annex!$B$7*(N141-INDEX(N:N,IFERROR(MATCH($B141-Annex!$B$9/60,$B:$B),2)))/(60*($B141-INDEX($B:$B,IFERROR(MATCH($B141-Annex!$B$9/60,$B:$B),2)))))/Annex!$B$8)/1000,IF(Data!$B$2="",0,"-"))</f>
        <v>44.297816123699825</v>
      </c>
      <c r="M141" s="20">
        <v>700.06399999999996</v>
      </c>
      <c r="N141" s="20">
        <v>783.37</v>
      </c>
      <c r="O141" s="20">
        <v>747.49699999999996</v>
      </c>
      <c r="P141" s="50">
        <f>IFERROR(AVERAGE(INDEX(R:R,IFERROR(MATCH($B141-Annex!$B$4/60,$B:$B),2)):R141),IF(Data!$B$2="",0,"-"))</f>
        <v>21.92634848621157</v>
      </c>
      <c r="Q141" s="50">
        <f>IFERROR(AVERAGE(INDEX(S:S,IFERROR(MATCH($B141-Annex!$B$4/60,$B:$B),2)):S141),IF(Data!$B$2="",0,"-"))</f>
        <v>13.407012656070524</v>
      </c>
      <c r="R141" s="50">
        <f>IFERROR((5.670373*10^-8*(T141+273.15)^4+((Annex!$B$5+Annex!$B$6)*(T141-V141)+Annex!$B$7*(T141-INDEX(T:T,IFERROR(MATCH($B141-Annex!$B$9/60,$B:$B),2)))/(60*($B141-INDEX($B:$B,IFERROR(MATCH($B141-Annex!$B$9/60,$B:$B),2)))))/Annex!$B$8)/1000,IF(Data!$B$2="",0,"-"))</f>
        <v>17.277699230518067</v>
      </c>
      <c r="S141" s="50">
        <f>IFERROR((5.670373*10^-8*(U141+273.15)^4+((Annex!$B$5+Annex!$B$6)*(U141-V141)+Annex!$B$7*(U141-INDEX(U:U,IFERROR(MATCH($B141-Annex!$B$9/60,$B:$B),2)))/(60*($B141-INDEX($B:$B,IFERROR(MATCH($B141-Annex!$B$9/60,$B:$B),2)))))/Annex!$B$8)/1000,IF(Data!$B$2="",0,"-"))</f>
        <v>12.528228835710742</v>
      </c>
      <c r="T141" s="20">
        <v>357.66199999999998</v>
      </c>
      <c r="U141" s="20">
        <v>289.09100000000001</v>
      </c>
      <c r="V141" s="20">
        <v>87.888999999999996</v>
      </c>
      <c r="W141" s="20">
        <v>40.185000000000002</v>
      </c>
      <c r="X141" s="20">
        <v>156.41399999999999</v>
      </c>
      <c r="Y141" s="20">
        <v>168.321</v>
      </c>
      <c r="Z141" s="20">
        <v>136.43799999999999</v>
      </c>
      <c r="AA141" s="20">
        <v>152.489</v>
      </c>
      <c r="AB141" s="20">
        <v>186.322</v>
      </c>
      <c r="AC141" s="20">
        <v>292.42899999999997</v>
      </c>
      <c r="AD141" s="20">
        <v>71.623000000000005</v>
      </c>
      <c r="AE141" s="20">
        <v>63.433999999999997</v>
      </c>
      <c r="AF141" s="20">
        <v>58.265000000000001</v>
      </c>
      <c r="AG141" s="20">
        <v>498.20800000000003</v>
      </c>
      <c r="AH141" s="20">
        <v>367.52699999999999</v>
      </c>
      <c r="AI141" s="20">
        <v>369.68299999999999</v>
      </c>
    </row>
    <row r="142" spans="1:35" x14ac:dyDescent="0.3">
      <c r="A142" s="5">
        <v>141</v>
      </c>
      <c r="B142" s="19">
        <v>12.950833328068256</v>
      </c>
      <c r="C142" s="20">
        <v>419.03604100000001</v>
      </c>
      <c r="D142" s="20">
        <v>412.40394300000003</v>
      </c>
      <c r="E142" s="20">
        <v>725.51990599999999</v>
      </c>
      <c r="F142" s="49">
        <f>IFERROR(SUM(C142:E142),IF(Data!$B$2="",0,"-"))</f>
        <v>1556.9598900000001</v>
      </c>
      <c r="G142" s="50">
        <f>IFERROR(F142-Annex!$B$10,IF(Data!$B$2="",0,"-"))</f>
        <v>250.80189000000018</v>
      </c>
      <c r="H142" s="50">
        <f>IFERROR(-15215*(G142-INDEX(G:G,IFERROR(MATCH($B142-Annex!$B$11/60,$B:$B),2)))/(60*($B142-INDEX($B:$B,IFERROR(MATCH($B142-Annex!$B$11/60,$B:$B),2)))),IF(Data!$B$2="",0,"-"))</f>
        <v>-3321.6046257196799</v>
      </c>
      <c r="I142" s="50">
        <f>IFERROR(AVERAGE(INDEX(K:K,IFERROR(MATCH($B142-Annex!$B$4/60,$B:$B),2)):K142),IF(Data!$B$2="",0,"-"))</f>
        <v>48.982269683237625</v>
      </c>
      <c r="J142" s="50">
        <f>IFERROR(AVERAGE(INDEX(L:L,IFERROR(MATCH($B142-Annex!$B$4/60,$B:$B),2)):L142),IF(Data!$B$2="",0,"-"))</f>
        <v>75.272994286621014</v>
      </c>
      <c r="K142" s="50">
        <f>IFERROR((5.670373*10^-8*(M142+273.15)^4+((Annex!$B$5+Annex!$B$6)*(M142-O142)+Annex!$B$7*(M142-INDEX(M:M,IFERROR(MATCH($B142-Annex!$B$9/60,$B:$B),2)))/(60*($B142-INDEX($B:$B,IFERROR(MATCH($B142-Annex!$B$9/60,$B:$B),2)))))/Annex!$B$8)/1000,IF(Data!$B$2="",0,"-"))</f>
        <v>18.097094406275751</v>
      </c>
      <c r="L142" s="50">
        <f>IFERROR((5.670373*10^-8*(N142+273.15)^4+((Annex!$B$5+Annex!$B$6)*(N142-O142)+Annex!$B$7*(N142-INDEX(N:N,IFERROR(MATCH($B142-Annex!$B$9/60,$B:$B),2)))/(60*($B142-INDEX($B:$B,IFERROR(MATCH($B142-Annex!$B$9/60,$B:$B),2)))))/Annex!$B$8)/1000,IF(Data!$B$2="",0,"-"))</f>
        <v>38.995066257238065</v>
      </c>
      <c r="M142" s="20">
        <v>673.16399999999999</v>
      </c>
      <c r="N142" s="20">
        <v>754.46600000000001</v>
      </c>
      <c r="O142" s="20">
        <v>697.04100000000005</v>
      </c>
      <c r="P142" s="50">
        <f>IFERROR(AVERAGE(INDEX(R:R,IFERROR(MATCH($B142-Annex!$B$4/60,$B:$B),2)):R142),IF(Data!$B$2="",0,"-"))</f>
        <v>21.470054854340042</v>
      </c>
      <c r="Q142" s="50">
        <f>IFERROR(AVERAGE(INDEX(S:S,IFERROR(MATCH($B142-Annex!$B$4/60,$B:$B),2)):S142),IF(Data!$B$2="",0,"-"))</f>
        <v>13.740610684741847</v>
      </c>
      <c r="R142" s="50">
        <f>IFERROR((5.670373*10^-8*(T142+273.15)^4+((Annex!$B$5+Annex!$B$6)*(T142-V142)+Annex!$B$7*(T142-INDEX(T:T,IFERROR(MATCH($B142-Annex!$B$9/60,$B:$B),2)))/(60*($B142-INDEX($B:$B,IFERROR(MATCH($B142-Annex!$B$9/60,$B:$B),2)))))/Annex!$B$8)/1000,IF(Data!$B$2="",0,"-"))</f>
        <v>16.036647909253919</v>
      </c>
      <c r="S142" s="50">
        <f>IFERROR((5.670373*10^-8*(U142+273.15)^4+((Annex!$B$5+Annex!$B$6)*(U142-V142)+Annex!$B$7*(U142-INDEX(U:U,IFERROR(MATCH($B142-Annex!$B$9/60,$B:$B),2)))/(60*($B142-INDEX($B:$B,IFERROR(MATCH($B142-Annex!$B$9/60,$B:$B),2)))))/Annex!$B$8)/1000,IF(Data!$B$2="",0,"-"))</f>
        <v>13.493966017467967</v>
      </c>
      <c r="T142" s="20">
        <v>348.16899999999998</v>
      </c>
      <c r="U142" s="20">
        <v>284.32400000000001</v>
      </c>
      <c r="V142" s="20">
        <v>65.808999999999997</v>
      </c>
      <c r="W142" s="20">
        <v>30.059000000000001</v>
      </c>
      <c r="X142" s="20">
        <v>57.320999999999998</v>
      </c>
      <c r="Y142" s="20">
        <v>129.60599999999999</v>
      </c>
      <c r="Z142" s="20">
        <v>112.994</v>
      </c>
      <c r="AA142" s="20">
        <v>128.80799999999999</v>
      </c>
      <c r="AB142" s="20">
        <v>166.535</v>
      </c>
      <c r="AC142" s="20">
        <v>266.45600000000002</v>
      </c>
      <c r="AD142" s="20">
        <v>55.984999999999999</v>
      </c>
      <c r="AE142" s="20">
        <v>64.143000000000001</v>
      </c>
      <c r="AF142" s="20">
        <v>72.082999999999998</v>
      </c>
      <c r="AG142" s="20">
        <v>435.62</v>
      </c>
      <c r="AH142" s="20">
        <v>392.86</v>
      </c>
      <c r="AI142" s="20">
        <v>327.66199999999998</v>
      </c>
    </row>
    <row r="143" spans="1:35" x14ac:dyDescent="0.3">
      <c r="A143" s="5">
        <v>142</v>
      </c>
      <c r="B143" s="19">
        <v>13.044499995885417</v>
      </c>
      <c r="C143" s="20">
        <v>418.68210399999998</v>
      </c>
      <c r="D143" s="20">
        <v>411.81741799999998</v>
      </c>
      <c r="E143" s="20">
        <v>724.92463999999995</v>
      </c>
      <c r="F143" s="49">
        <f>IFERROR(SUM(C143:E143),IF(Data!$B$2="",0,"-"))</f>
        <v>1555.4241619999998</v>
      </c>
      <c r="G143" s="50">
        <f>IFERROR(F143-Annex!$B$10,IF(Data!$B$2="",0,"-"))</f>
        <v>249.26616199999989</v>
      </c>
      <c r="H143" s="50">
        <f>IFERROR(-15215*(G143-INDEX(G:G,IFERROR(MATCH($B143-Annex!$B$11/60,$B:$B),2)))/(60*($B143-INDEX($B:$B,IFERROR(MATCH($B143-Annex!$B$11/60,$B:$B),2)))),IF(Data!$B$2="",0,"-"))</f>
        <v>-3412.1149007001814</v>
      </c>
      <c r="I143" s="50">
        <f>IFERROR(AVERAGE(INDEX(K:K,IFERROR(MATCH($B143-Annex!$B$4/60,$B:$B),2)):K143),IF(Data!$B$2="",0,"-"))</f>
        <v>39.782362623787364</v>
      </c>
      <c r="J143" s="50">
        <f>IFERROR(AVERAGE(INDEX(L:L,IFERROR(MATCH($B143-Annex!$B$4/60,$B:$B),2)):L143),IF(Data!$B$2="",0,"-"))</f>
        <v>65.477415613864835</v>
      </c>
      <c r="K143" s="50">
        <f>IFERROR((5.670373*10^-8*(M143+273.15)^4+((Annex!$B$5+Annex!$B$6)*(M143-O143)+Annex!$B$7*(M143-INDEX(M:M,IFERROR(MATCH($B143-Annex!$B$9/60,$B:$B),2)))/(60*($B143-INDEX($B:$B,IFERROR(MATCH($B143-Annex!$B$9/60,$B:$B),2)))))/Annex!$B$8)/1000,IF(Data!$B$2="",0,"-"))</f>
        <v>17.197699476744226</v>
      </c>
      <c r="L143" s="50">
        <f>IFERROR((5.670373*10^-8*(N143+273.15)^4+((Annex!$B$5+Annex!$B$6)*(N143-O143)+Annex!$B$7*(N143-INDEX(N:N,IFERROR(MATCH($B143-Annex!$B$9/60,$B:$B),2)))/(60*($B143-INDEX($B:$B,IFERROR(MATCH($B143-Annex!$B$9/60,$B:$B),2)))))/Annex!$B$8)/1000,IF(Data!$B$2="",0,"-"))</f>
        <v>34.684147737616151</v>
      </c>
      <c r="M143" s="20">
        <v>649.52700000000004</v>
      </c>
      <c r="N143" s="20">
        <v>727.28300000000002</v>
      </c>
      <c r="O143" s="20">
        <v>654.76099999999997</v>
      </c>
      <c r="P143" s="50">
        <f>IFERROR(AVERAGE(INDEX(R:R,IFERROR(MATCH($B143-Annex!$B$4/60,$B:$B),2)):R143),IF(Data!$B$2="",0,"-"))</f>
        <v>20.537475542621163</v>
      </c>
      <c r="Q143" s="50">
        <f>IFERROR(AVERAGE(INDEX(S:S,IFERROR(MATCH($B143-Annex!$B$4/60,$B:$B),2)):S143),IF(Data!$B$2="",0,"-"))</f>
        <v>13.808307037133243</v>
      </c>
      <c r="R143" s="50">
        <f>IFERROR((5.670373*10^-8*(T143+273.15)^4+((Annex!$B$5+Annex!$B$6)*(T143-V143)+Annex!$B$7*(T143-INDEX(T:T,IFERROR(MATCH($B143-Annex!$B$9/60,$B:$B),2)))/(60*($B143-INDEX($B:$B,IFERROR(MATCH($B143-Annex!$B$9/60,$B:$B),2)))))/Annex!$B$8)/1000,IF(Data!$B$2="",0,"-"))</f>
        <v>14.912084188801034</v>
      </c>
      <c r="S143" s="50">
        <f>IFERROR((5.670373*10^-8*(U143+273.15)^4+((Annex!$B$5+Annex!$B$6)*(U143-V143)+Annex!$B$7*(U143-INDEX(U:U,IFERROR(MATCH($B143-Annex!$B$9/60,$B:$B),2)))/(60*($B143-INDEX($B:$B,IFERROR(MATCH($B143-Annex!$B$9/60,$B:$B),2)))))/Annex!$B$8)/1000,IF(Data!$B$2="",0,"-"))</f>
        <v>13.143379529031055</v>
      </c>
      <c r="T143" s="20">
        <v>338.41699999999997</v>
      </c>
      <c r="U143" s="20">
        <v>278.928</v>
      </c>
      <c r="V143" s="20">
        <v>54.524000000000001</v>
      </c>
      <c r="W143" s="20">
        <v>62.317</v>
      </c>
      <c r="X143" s="20">
        <v>63.966000000000001</v>
      </c>
      <c r="Y143" s="20">
        <v>109.729</v>
      </c>
      <c r="Z143" s="20">
        <v>103.42400000000001</v>
      </c>
      <c r="AA143" s="20">
        <v>115.54900000000001</v>
      </c>
      <c r="AB143" s="20">
        <v>149.66399999999999</v>
      </c>
      <c r="AC143" s="20">
        <v>227.523</v>
      </c>
      <c r="AD143" s="20">
        <v>71.444999999999993</v>
      </c>
      <c r="AE143" s="20">
        <v>69.034999999999997</v>
      </c>
      <c r="AF143" s="20">
        <v>83.49</v>
      </c>
      <c r="AG143" s="20">
        <v>464.38499999999999</v>
      </c>
      <c r="AH143" s="20">
        <v>343.80700000000002</v>
      </c>
      <c r="AI143" s="20">
        <v>427.30200000000002</v>
      </c>
    </row>
    <row r="144" spans="1:35" x14ac:dyDescent="0.3">
      <c r="A144" s="5">
        <v>143</v>
      </c>
      <c r="B144" s="19">
        <v>13.132166666910052</v>
      </c>
      <c r="C144" s="20">
        <v>418.59466700000002</v>
      </c>
      <c r="D144" s="20">
        <v>411.49595599999998</v>
      </c>
      <c r="E144" s="20">
        <v>724.82948999999996</v>
      </c>
      <c r="F144" s="49">
        <f>IFERROR(SUM(C144:E144),IF(Data!$B$2="",0,"-"))</f>
        <v>1554.9201130000001</v>
      </c>
      <c r="G144" s="50">
        <f>IFERROR(F144-Annex!$B$10,IF(Data!$B$2="",0,"-"))</f>
        <v>248.76211300000023</v>
      </c>
      <c r="H144" s="50">
        <f>IFERROR(-15215*(G144-INDEX(G:G,IFERROR(MATCH($B144-Annex!$B$11/60,$B:$B),2)))/(60*($B144-INDEX($B:$B,IFERROR(MATCH($B144-Annex!$B$11/60,$B:$B),2)))),IF(Data!$B$2="",0,"-"))</f>
        <v>-3864.1953868619826</v>
      </c>
      <c r="I144" s="50">
        <f>IFERROR(AVERAGE(INDEX(K:K,IFERROR(MATCH($B144-Annex!$B$4/60,$B:$B),2)):K144),IF(Data!$B$2="",0,"-"))</f>
        <v>30.008447784958872</v>
      </c>
      <c r="J144" s="50">
        <f>IFERROR(AVERAGE(INDEX(L:L,IFERROR(MATCH($B144-Annex!$B$4/60,$B:$B),2)):L144),IF(Data!$B$2="",0,"-"))</f>
        <v>54.351795680235803</v>
      </c>
      <c r="K144" s="50">
        <f>IFERROR((5.670373*10^-8*(M144+273.15)^4+((Annex!$B$5+Annex!$B$6)*(M144-O144)+Annex!$B$7*(M144-INDEX(M:M,IFERROR(MATCH($B144-Annex!$B$9/60,$B:$B),2)))/(60*($B144-INDEX($B:$B,IFERROR(MATCH($B144-Annex!$B$9/60,$B:$B),2)))))/Annex!$B$8)/1000,IF(Data!$B$2="",0,"-"))</f>
        <v>17.514091502070073</v>
      </c>
      <c r="L144" s="50">
        <f>IFERROR((5.670373*10^-8*(N144+273.15)^4+((Annex!$B$5+Annex!$B$6)*(N144-O144)+Annex!$B$7*(N144-INDEX(N:N,IFERROR(MATCH($B144-Annex!$B$9/60,$B:$B),2)))/(60*($B144-INDEX($B:$B,IFERROR(MATCH($B144-Annex!$B$9/60,$B:$B),2)))))/Annex!$B$8)/1000,IF(Data!$B$2="",0,"-"))</f>
        <v>32.050551820824118</v>
      </c>
      <c r="M144" s="20">
        <v>629.95899999999995</v>
      </c>
      <c r="N144" s="20">
        <v>703.86599999999999</v>
      </c>
      <c r="O144" s="20">
        <v>618.54499999999996</v>
      </c>
      <c r="P144" s="50">
        <f>IFERROR(AVERAGE(INDEX(R:R,IFERROR(MATCH($B144-Annex!$B$4/60,$B:$B),2)):R144),IF(Data!$B$2="",0,"-"))</f>
        <v>19.218729788502522</v>
      </c>
      <c r="Q144" s="50">
        <f>IFERROR(AVERAGE(INDEX(S:S,IFERROR(MATCH($B144-Annex!$B$4/60,$B:$B),2)):S144),IF(Data!$B$2="",0,"-"))</f>
        <v>13.700983344427401</v>
      </c>
      <c r="R144" s="50">
        <f>IFERROR((5.670373*10^-8*(T144+273.15)^4+((Annex!$B$5+Annex!$B$6)*(T144-V144)+Annex!$B$7*(T144-INDEX(T:T,IFERROR(MATCH($B144-Annex!$B$9/60,$B:$B),2)))/(60*($B144-INDEX($B:$B,IFERROR(MATCH($B144-Annex!$B$9/60,$B:$B),2)))))/Annex!$B$8)/1000,IF(Data!$B$2="",0,"-"))</f>
        <v>13.636215402464254</v>
      </c>
      <c r="S144" s="50">
        <f>IFERROR((5.670373*10^-8*(U144+273.15)^4+((Annex!$B$5+Annex!$B$6)*(U144-V144)+Annex!$B$7*(U144-INDEX(U:U,IFERROR(MATCH($B144-Annex!$B$9/60,$B:$B),2)))/(60*($B144-INDEX($B:$B,IFERROR(MATCH($B144-Annex!$B$9/60,$B:$B),2)))))/Annex!$B$8)/1000,IF(Data!$B$2="",0,"-"))</f>
        <v>12.378657552275392</v>
      </c>
      <c r="T144" s="20">
        <v>329.49900000000002</v>
      </c>
      <c r="U144" s="20">
        <v>274.40699999999998</v>
      </c>
      <c r="V144" s="20">
        <v>59.886000000000003</v>
      </c>
      <c r="W144" s="20">
        <v>52.350999999999999</v>
      </c>
      <c r="X144" s="20">
        <v>87.143000000000001</v>
      </c>
      <c r="Y144" s="20">
        <v>104.21</v>
      </c>
      <c r="Z144" s="20">
        <v>97.161000000000001</v>
      </c>
      <c r="AA144" s="20">
        <v>106.3</v>
      </c>
      <c r="AB144" s="20">
        <v>140.614</v>
      </c>
      <c r="AC144" s="20">
        <v>201.89699999999999</v>
      </c>
      <c r="AD144" s="20">
        <v>69.673000000000002</v>
      </c>
      <c r="AE144" s="20">
        <v>71.037999999999997</v>
      </c>
      <c r="AF144" s="20">
        <v>88.209000000000003</v>
      </c>
      <c r="AG144" s="20">
        <v>349.08300000000003</v>
      </c>
      <c r="AH144" s="20">
        <v>403.47199999999998</v>
      </c>
      <c r="AI144" s="20">
        <v>418.94</v>
      </c>
    </row>
    <row r="145" spans="1:35" x14ac:dyDescent="0.3">
      <c r="A145" s="5">
        <v>144</v>
      </c>
      <c r="B145" s="19">
        <v>13.225666660582647</v>
      </c>
      <c r="C145" s="20">
        <v>418.565247</v>
      </c>
      <c r="D145" s="20">
        <v>411.02219100000002</v>
      </c>
      <c r="E145" s="20">
        <v>724.60805500000004</v>
      </c>
      <c r="F145" s="49">
        <f>IFERROR(SUM(C145:E145),IF(Data!$B$2="",0,"-"))</f>
        <v>1554.1954930000002</v>
      </c>
      <c r="G145" s="50">
        <f>IFERROR(F145-Annex!$B$10,IF(Data!$B$2="",0,"-"))</f>
        <v>248.03749300000027</v>
      </c>
      <c r="H145" s="50">
        <f>IFERROR(-15215*(G145-INDEX(G:G,IFERROR(MATCH($B145-Annex!$B$11/60,$B:$B),2)))/(60*($B145-INDEX($B:$B,IFERROR(MATCH($B145-Annex!$B$11/60,$B:$B),2)))),IF(Data!$B$2="",0,"-"))</f>
        <v>-4094.4948541084837</v>
      </c>
      <c r="I145" s="50">
        <f>IFERROR(AVERAGE(INDEX(K:K,IFERROR(MATCH($B145-Annex!$B$4/60,$B:$B),2)):K145),IF(Data!$B$2="",0,"-"))</f>
        <v>21.947696066294036</v>
      </c>
      <c r="J145" s="50">
        <f>IFERROR(AVERAGE(INDEX(L:L,IFERROR(MATCH($B145-Annex!$B$4/60,$B:$B),2)):L145),IF(Data!$B$2="",0,"-"))</f>
        <v>44.092074410295673</v>
      </c>
      <c r="K145" s="50">
        <f>IFERROR((5.670373*10^-8*(M145+273.15)^4+((Annex!$B$5+Annex!$B$6)*(M145-O145)+Annex!$B$7*(M145-INDEX(M:M,IFERROR(MATCH($B145-Annex!$B$9/60,$B:$B),2)))/(60*($B145-INDEX($B:$B,IFERROR(MATCH($B145-Annex!$B$9/60,$B:$B),2)))))/Annex!$B$8)/1000,IF(Data!$B$2="",0,"-"))</f>
        <v>16.687673907363276</v>
      </c>
      <c r="L145" s="50">
        <f>IFERROR((5.670373*10^-8*(N145+273.15)^4+((Annex!$B$5+Annex!$B$6)*(N145-O145)+Annex!$B$7*(N145-INDEX(N:N,IFERROR(MATCH($B145-Annex!$B$9/60,$B:$B),2)))/(60*($B145-INDEX($B:$B,IFERROR(MATCH($B145-Annex!$B$9/60,$B:$B),2)))))/Annex!$B$8)/1000,IF(Data!$B$2="",0,"-"))</f>
        <v>30.443128885462635</v>
      </c>
      <c r="M145" s="20">
        <v>609.78300000000002</v>
      </c>
      <c r="N145" s="20">
        <v>681.50300000000004</v>
      </c>
      <c r="O145" s="20">
        <v>584.49099999999999</v>
      </c>
      <c r="P145" s="50">
        <f>IFERROR(AVERAGE(INDEX(R:R,IFERROR(MATCH($B145-Annex!$B$4/60,$B:$B),2)):R145),IF(Data!$B$2="",0,"-"))</f>
        <v>17.06491776340744</v>
      </c>
      <c r="Q145" s="50">
        <f>IFERROR(AVERAGE(INDEX(S:S,IFERROR(MATCH($B145-Annex!$B$4/60,$B:$B),2)):S145),IF(Data!$B$2="",0,"-"))</f>
        <v>13.158574292816111</v>
      </c>
      <c r="R145" s="50">
        <f>IFERROR((5.670373*10^-8*(T145+273.15)^4+((Annex!$B$5+Annex!$B$6)*(T145-V145)+Annex!$B$7*(T145-INDEX(T:T,IFERROR(MATCH($B145-Annex!$B$9/60,$B:$B),2)))/(60*($B145-INDEX($B:$B,IFERROR(MATCH($B145-Annex!$B$9/60,$B:$B),2)))))/Annex!$B$8)/1000,IF(Data!$B$2="",0,"-"))</f>
        <v>12.875096097167996</v>
      </c>
      <c r="S145" s="50">
        <f>IFERROR((5.670373*10^-8*(U145+273.15)^4+((Annex!$B$5+Annex!$B$6)*(U145-V145)+Annex!$B$7*(U145-INDEX(U:U,IFERROR(MATCH($B145-Annex!$B$9/60,$B:$B),2)))/(60*($B145-INDEX($B:$B,IFERROR(MATCH($B145-Annex!$B$9/60,$B:$B),2)))))/Annex!$B$8)/1000,IF(Data!$B$2="",0,"-"))</f>
        <v>12.331867242673976</v>
      </c>
      <c r="T145" s="20">
        <v>320.33199999999999</v>
      </c>
      <c r="U145" s="20">
        <v>269.93900000000002</v>
      </c>
      <c r="V145" s="20">
        <v>61.218000000000004</v>
      </c>
      <c r="W145" s="20">
        <v>53.295000000000002</v>
      </c>
      <c r="X145" s="20">
        <v>94.94</v>
      </c>
      <c r="Y145" s="20">
        <v>98.903999999999996</v>
      </c>
      <c r="Z145" s="20">
        <v>92.578000000000003</v>
      </c>
      <c r="AA145" s="20">
        <v>99.012</v>
      </c>
      <c r="AB145" s="20">
        <v>124.89400000000001</v>
      </c>
      <c r="AC145" s="20">
        <v>198.76400000000001</v>
      </c>
      <c r="AD145" s="20">
        <v>68.787000000000006</v>
      </c>
      <c r="AE145" s="20">
        <v>72.03</v>
      </c>
      <c r="AF145" s="20">
        <v>89.043000000000006</v>
      </c>
      <c r="AG145" s="20">
        <v>516.61400000000003</v>
      </c>
      <c r="AH145" s="20">
        <v>241.38499999999999</v>
      </c>
      <c r="AI145" s="20">
        <v>520.29999999999995</v>
      </c>
    </row>
    <row r="146" spans="1:35" x14ac:dyDescent="0.3">
      <c r="A146" s="5">
        <v>145</v>
      </c>
      <c r="B146" s="19">
        <v>13.319499992066994</v>
      </c>
      <c r="C146" s="20">
        <v>418.32732099999998</v>
      </c>
      <c r="D146" s="20">
        <v>410.47437300000001</v>
      </c>
      <c r="E146" s="20">
        <v>724.25021400000003</v>
      </c>
      <c r="F146" s="49">
        <f>IFERROR(SUM(C146:E146),IF(Data!$B$2="",0,"-"))</f>
        <v>1553.0519079999999</v>
      </c>
      <c r="G146" s="50">
        <f>IFERROR(F146-Annex!$B$10,IF(Data!$B$2="",0,"-"))</f>
        <v>246.89390800000001</v>
      </c>
      <c r="H146" s="50">
        <f>IFERROR(-15215*(G146-INDEX(G:G,IFERROR(MATCH($B146-Annex!$B$11/60,$B:$B),2)))/(60*($B146-INDEX($B:$B,IFERROR(MATCH($B146-Annex!$B$11/60,$B:$B),2)))),IF(Data!$B$2="",0,"-"))</f>
        <v>-4359.3675881151121</v>
      </c>
      <c r="I146" s="50">
        <f>IFERROR(AVERAGE(INDEX(K:K,IFERROR(MATCH($B146-Annex!$B$4/60,$B:$B),2)):K146),IF(Data!$B$2="",0,"-"))</f>
        <v>18.050346149325048</v>
      </c>
      <c r="J146" s="50">
        <f>IFERROR(AVERAGE(INDEX(L:L,IFERROR(MATCH($B146-Annex!$B$4/60,$B:$B),2)):L146),IF(Data!$B$2="",0,"-"))</f>
        <v>37.577888411200362</v>
      </c>
      <c r="K146" s="50">
        <f>IFERROR((5.670373*10^-8*(M146+273.15)^4+((Annex!$B$5+Annex!$B$6)*(M146-O146)+Annex!$B$7*(M146-INDEX(M:M,IFERROR(MATCH($B146-Annex!$B$9/60,$B:$B),2)))/(60*($B146-INDEX($B:$B,IFERROR(MATCH($B146-Annex!$B$9/60,$B:$B),2)))))/Annex!$B$8)/1000,IF(Data!$B$2="",0,"-"))</f>
        <v>15.332501597755265</v>
      </c>
      <c r="L146" s="50">
        <f>IFERROR((5.670373*10^-8*(N146+273.15)^4+((Annex!$B$5+Annex!$B$6)*(N146-O146)+Annex!$B$7*(N146-INDEX(N:N,IFERROR(MATCH($B146-Annex!$B$9/60,$B:$B),2)))/(60*($B146-INDEX($B:$B,IFERROR(MATCH($B146-Annex!$B$9/60,$B:$B),2)))))/Annex!$B$8)/1000,IF(Data!$B$2="",0,"-"))</f>
        <v>29.458119163111522</v>
      </c>
      <c r="M146" s="20">
        <v>590.70399999999995</v>
      </c>
      <c r="N146" s="20">
        <v>661.36099999999999</v>
      </c>
      <c r="O146" s="20">
        <v>553.53700000000003</v>
      </c>
      <c r="P146" s="50">
        <f>IFERROR(AVERAGE(INDEX(R:R,IFERROR(MATCH($B146-Annex!$B$4/60,$B:$B),2)):R146),IF(Data!$B$2="",0,"-"))</f>
        <v>15.370480267170011</v>
      </c>
      <c r="Q146" s="50">
        <f>IFERROR(AVERAGE(INDEX(S:S,IFERROR(MATCH($B146-Annex!$B$4/60,$B:$B),2)):S146),IF(Data!$B$2="",0,"-"))</f>
        <v>12.815654615486679</v>
      </c>
      <c r="R146" s="50">
        <f>IFERROR((5.670373*10^-8*(T146+273.15)^4+((Annex!$B$5+Annex!$B$6)*(T146-V146)+Annex!$B$7*(T146-INDEX(T:T,IFERROR(MATCH($B146-Annex!$B$9/60,$B:$B),2)))/(60*($B146-INDEX($B:$B,IFERROR(MATCH($B146-Annex!$B$9/60,$B:$B),2)))))/Annex!$B$8)/1000,IF(Data!$B$2="",0,"-"))</f>
        <v>12.479753523267114</v>
      </c>
      <c r="S146" s="50">
        <f>IFERROR((5.670373*10^-8*(U146+273.15)^4+((Annex!$B$5+Annex!$B$6)*(U146-V146)+Annex!$B$7*(U146-INDEX(U:U,IFERROR(MATCH($B146-Annex!$B$9/60,$B:$B),2)))/(60*($B146-INDEX($B:$B,IFERROR(MATCH($B146-Annex!$B$9/60,$B:$B),2)))))/Annex!$B$8)/1000,IF(Data!$B$2="",0,"-"))</f>
        <v>12.08565558237804</v>
      </c>
      <c r="T146" s="20">
        <v>311.553</v>
      </c>
      <c r="U146" s="20">
        <v>265.19299999999998</v>
      </c>
      <c r="V146" s="20">
        <v>58.496000000000002</v>
      </c>
      <c r="W146" s="20">
        <v>48.325000000000003</v>
      </c>
      <c r="X146" s="20">
        <v>87.941999999999993</v>
      </c>
      <c r="Y146" s="20">
        <v>86.432000000000002</v>
      </c>
      <c r="Z146" s="20">
        <v>81.063999999999993</v>
      </c>
      <c r="AA146" s="20">
        <v>89.168000000000006</v>
      </c>
      <c r="AB146" s="20">
        <v>114.38</v>
      </c>
      <c r="AC146" s="20">
        <v>188.387</v>
      </c>
      <c r="AD146" s="20">
        <v>65.826999999999998</v>
      </c>
      <c r="AE146" s="20">
        <v>72.349000000000004</v>
      </c>
      <c r="AF146" s="20">
        <v>87.534000000000006</v>
      </c>
      <c r="AG146" s="20">
        <v>339.38600000000002</v>
      </c>
      <c r="AH146" s="20">
        <v>331.70299999999997</v>
      </c>
      <c r="AI146" s="20">
        <v>460.10500000000002</v>
      </c>
    </row>
    <row r="147" spans="1:35" x14ac:dyDescent="0.3">
      <c r="A147" s="5">
        <v>146</v>
      </c>
      <c r="B147" s="19">
        <v>13.419166667154059</v>
      </c>
      <c r="C147" s="20">
        <v>418.21214400000002</v>
      </c>
      <c r="D147" s="20">
        <v>410.10073699999998</v>
      </c>
      <c r="E147" s="20">
        <v>724.10202600000002</v>
      </c>
      <c r="F147" s="49">
        <f>IFERROR(SUM(C147:E147),IF(Data!$B$2="",0,"-"))</f>
        <v>1552.4149070000001</v>
      </c>
      <c r="G147" s="50">
        <f>IFERROR(F147-Annex!$B$10,IF(Data!$B$2="",0,"-"))</f>
        <v>246.25690700000018</v>
      </c>
      <c r="H147" s="50">
        <f>IFERROR(-15215*(G147-INDEX(G:G,IFERROR(MATCH($B147-Annex!$B$11/60,$B:$B),2)))/(60*($B147-INDEX($B:$B,IFERROR(MATCH($B147-Annex!$B$11/60,$B:$B),2)))),IF(Data!$B$2="",0,"-"))</f>
        <v>-4569.0075120843949</v>
      </c>
      <c r="I147" s="50">
        <f>IFERROR(AVERAGE(INDEX(K:K,IFERROR(MATCH($B147-Annex!$B$4/60,$B:$B),2)):K147),IF(Data!$B$2="",0,"-"))</f>
        <v>16.826651647432403</v>
      </c>
      <c r="J147" s="50">
        <f>IFERROR(AVERAGE(INDEX(L:L,IFERROR(MATCH($B147-Annex!$B$4/60,$B:$B),2)):L147),IF(Data!$B$2="",0,"-"))</f>
        <v>34.030370741978466</v>
      </c>
      <c r="K147" s="50">
        <f>IFERROR((5.670373*10^-8*(M147+273.15)^4+((Annex!$B$5+Annex!$B$6)*(M147-O147)+Annex!$B$7*(M147-INDEX(M:M,IFERROR(MATCH($B147-Annex!$B$9/60,$B:$B),2)))/(60*($B147-INDEX($B:$B,IFERROR(MATCH($B147-Annex!$B$9/60,$B:$B),2)))))/Annex!$B$8)/1000,IF(Data!$B$2="",0,"-"))</f>
        <v>13.87650924810791</v>
      </c>
      <c r="L147" s="50">
        <f>IFERROR((5.670373*10^-8*(N147+273.15)^4+((Annex!$B$5+Annex!$B$6)*(N147-O147)+Annex!$B$7*(N147-INDEX(N:N,IFERROR(MATCH($B147-Annex!$B$9/60,$B:$B),2)))/(60*($B147-INDEX($B:$B,IFERROR(MATCH($B147-Annex!$B$9/60,$B:$B),2)))))/Annex!$B$8)/1000,IF(Data!$B$2="",0,"-"))</f>
        <v>28.28376520589692</v>
      </c>
      <c r="M147" s="20">
        <v>570.92999999999995</v>
      </c>
      <c r="N147" s="20">
        <v>641.58199999999999</v>
      </c>
      <c r="O147" s="20">
        <v>523.60500000000002</v>
      </c>
      <c r="P147" s="50">
        <f>IFERROR(AVERAGE(INDEX(R:R,IFERROR(MATCH($B147-Annex!$B$4/60,$B:$B),2)):R147),IF(Data!$B$2="",0,"-"))</f>
        <v>14.200121484714549</v>
      </c>
      <c r="Q147" s="50">
        <f>IFERROR(AVERAGE(INDEX(S:S,IFERROR(MATCH($B147-Annex!$B$4/60,$B:$B),2)):S147),IF(Data!$B$2="",0,"-"))</f>
        <v>12.495178727138754</v>
      </c>
      <c r="R147" s="50">
        <f>IFERROR((5.670373*10^-8*(T147+273.15)^4+((Annex!$B$5+Annex!$B$6)*(T147-V147)+Annex!$B$7*(T147-INDEX(T:T,IFERROR(MATCH($B147-Annex!$B$9/60,$B:$B),2)))/(60*($B147-INDEX($B:$B,IFERROR(MATCH($B147-Annex!$B$9/60,$B:$B),2)))))/Annex!$B$8)/1000,IF(Data!$B$2="",0,"-"))</f>
        <v>12.183354041529485</v>
      </c>
      <c r="S147" s="50">
        <f>IFERROR((5.670373*10^-8*(U147+273.15)^4+((Annex!$B$5+Annex!$B$6)*(U147-V147)+Annex!$B$7*(U147-INDEX(U:U,IFERROR(MATCH($B147-Annex!$B$9/60,$B:$B),2)))/(60*($B147-INDEX($B:$B,IFERROR(MATCH($B147-Annex!$B$9/60,$B:$B),2)))))/Annex!$B$8)/1000,IF(Data!$B$2="",0,"-"))</f>
        <v>11.504496330434106</v>
      </c>
      <c r="T147" s="20">
        <v>302.58100000000002</v>
      </c>
      <c r="U147" s="20">
        <v>259.69099999999997</v>
      </c>
      <c r="V147" s="20">
        <v>54.042999999999999</v>
      </c>
      <c r="W147" s="20">
        <v>52.119</v>
      </c>
      <c r="X147" s="20">
        <v>84.96</v>
      </c>
      <c r="Y147" s="20">
        <v>82.003</v>
      </c>
      <c r="Z147" s="20">
        <v>76.512</v>
      </c>
      <c r="AA147" s="20">
        <v>81.790000000000006</v>
      </c>
      <c r="AB147" s="20">
        <v>101.316</v>
      </c>
      <c r="AC147" s="20">
        <v>179.113</v>
      </c>
      <c r="AD147" s="20">
        <v>66.766000000000005</v>
      </c>
      <c r="AE147" s="20">
        <v>71.25</v>
      </c>
      <c r="AF147" s="20">
        <v>89.896000000000001</v>
      </c>
      <c r="AG147" s="20">
        <v>282.64499999999998</v>
      </c>
      <c r="AH147" s="20">
        <v>381.43799999999999</v>
      </c>
      <c r="AI147" s="20">
        <v>448.23099999999999</v>
      </c>
    </row>
    <row r="148" spans="1:35" x14ac:dyDescent="0.3">
      <c r="A148" s="5">
        <v>147</v>
      </c>
      <c r="B148" s="19">
        <v>13.513500000117347</v>
      </c>
      <c r="C148" s="20">
        <v>418.12386299999997</v>
      </c>
      <c r="D148" s="20">
        <v>409.92318299999999</v>
      </c>
      <c r="E148" s="20">
        <v>724.06077100000005</v>
      </c>
      <c r="F148" s="49">
        <f>IFERROR(SUM(C148:E148),IF(Data!$B$2="",0,"-"))</f>
        <v>1552.1078170000001</v>
      </c>
      <c r="G148" s="50">
        <f>IFERROR(F148-Annex!$B$10,IF(Data!$B$2="",0,"-"))</f>
        <v>245.94981700000017</v>
      </c>
      <c r="H148" s="50">
        <f>IFERROR(-15215*(G148-INDEX(G:G,IFERROR(MATCH($B148-Annex!$B$11/60,$B:$B),2)))/(60*($B148-INDEX($B:$B,IFERROR(MATCH($B148-Annex!$B$11/60,$B:$B),2)))),IF(Data!$B$2="",0,"-"))</f>
        <v>-4219.4731533708455</v>
      </c>
      <c r="I148" s="50">
        <f>IFERROR(AVERAGE(INDEX(K:K,IFERROR(MATCH($B148-Annex!$B$4/60,$B:$B),2)):K148),IF(Data!$B$2="",0,"-"))</f>
        <v>15.771261019689303</v>
      </c>
      <c r="J148" s="50">
        <f>IFERROR(AVERAGE(INDEX(L:L,IFERROR(MATCH($B148-Annex!$B$4/60,$B:$B),2)):L148),IF(Data!$B$2="",0,"-"))</f>
        <v>31.51609552657888</v>
      </c>
      <c r="K148" s="50">
        <f>IFERROR((5.670373*10^-8*(M148+273.15)^4+((Annex!$B$5+Annex!$B$6)*(M148-O148)+Annex!$B$7*(M148-INDEX(M:M,IFERROR(MATCH($B148-Annex!$B$9/60,$B:$B),2)))/(60*($B148-INDEX($B:$B,IFERROR(MATCH($B148-Annex!$B$9/60,$B:$B),2)))))/Annex!$B$8)/1000,IF(Data!$B$2="",0,"-"))</f>
        <v>11.693256999508613</v>
      </c>
      <c r="L148" s="50">
        <f>IFERROR((5.670373*10^-8*(N148+273.15)^4+((Annex!$B$5+Annex!$B$6)*(N148-O148)+Annex!$B$7*(N148-INDEX(N:N,IFERROR(MATCH($B148-Annex!$B$9/60,$B:$B),2)))/(60*($B148-INDEX($B:$B,IFERROR(MATCH($B148-Annex!$B$9/60,$B:$B),2)))))/Annex!$B$8)/1000,IF(Data!$B$2="",0,"-"))</f>
        <v>26.697889615902746</v>
      </c>
      <c r="M148" s="20">
        <v>551.56600000000003</v>
      </c>
      <c r="N148" s="20">
        <v>623.44299999999998</v>
      </c>
      <c r="O148" s="20">
        <v>496.209</v>
      </c>
      <c r="P148" s="50">
        <f>IFERROR(AVERAGE(INDEX(R:R,IFERROR(MATCH($B148-Annex!$B$4/60,$B:$B),2)):R148),IF(Data!$B$2="",0,"-"))</f>
        <v>13.405052687331873</v>
      </c>
      <c r="Q148" s="50">
        <f>IFERROR(AVERAGE(INDEX(S:S,IFERROR(MATCH($B148-Annex!$B$4/60,$B:$B),2)):S148),IF(Data!$B$2="",0,"-"))</f>
        <v>12.262463828911203</v>
      </c>
      <c r="R148" s="50">
        <f>IFERROR((5.670373*10^-8*(T148+273.15)^4+((Annex!$B$5+Annex!$B$6)*(T148-V148)+Annex!$B$7*(T148-INDEX(T:T,IFERROR(MATCH($B148-Annex!$B$9/60,$B:$B),2)))/(60*($B148-INDEX($B:$B,IFERROR(MATCH($B148-Annex!$B$9/60,$B:$B),2)))))/Annex!$B$8)/1000,IF(Data!$B$2="",0,"-"))</f>
        <v>11.712217648839301</v>
      </c>
      <c r="S148" s="50">
        <f>IFERROR((5.670373*10^-8*(U148+273.15)^4+((Annex!$B$5+Annex!$B$6)*(U148-V148)+Annex!$B$7*(U148-INDEX(U:U,IFERROR(MATCH($B148-Annex!$B$9/60,$B:$B),2)))/(60*($B148-INDEX($B:$B,IFERROR(MATCH($B148-Annex!$B$9/60,$B:$B),2)))))/Annex!$B$8)/1000,IF(Data!$B$2="",0,"-"))</f>
        <v>10.899224548117884</v>
      </c>
      <c r="T148" s="20">
        <v>294.22500000000002</v>
      </c>
      <c r="U148" s="20">
        <v>254.333</v>
      </c>
      <c r="V148" s="20">
        <v>51.530999999999999</v>
      </c>
      <c r="W148" s="20">
        <v>59.886000000000003</v>
      </c>
      <c r="X148" s="20">
        <v>85.314999999999998</v>
      </c>
      <c r="Y148" s="20">
        <v>82.391999999999996</v>
      </c>
      <c r="Z148" s="20">
        <v>72.596999999999994</v>
      </c>
      <c r="AA148" s="20">
        <v>77.698999999999998</v>
      </c>
      <c r="AB148" s="20">
        <v>93.271000000000001</v>
      </c>
      <c r="AC148" s="20">
        <v>167.345</v>
      </c>
      <c r="AD148" s="20">
        <v>66.004000000000005</v>
      </c>
      <c r="AE148" s="20">
        <v>68.733000000000004</v>
      </c>
      <c r="AF148" s="20">
        <v>91.885000000000005</v>
      </c>
      <c r="AG148" s="20">
        <v>347.04300000000001</v>
      </c>
      <c r="AH148" s="20">
        <v>409.53699999999998</v>
      </c>
      <c r="AI148" s="20">
        <v>333.69400000000002</v>
      </c>
    </row>
    <row r="149" spans="1:35" x14ac:dyDescent="0.3">
      <c r="A149" s="5">
        <v>148</v>
      </c>
      <c r="B149" s="19">
        <v>13.607166667934507</v>
      </c>
      <c r="C149" s="20">
        <v>418.01961499999999</v>
      </c>
      <c r="D149" s="20">
        <v>409.711119</v>
      </c>
      <c r="E149" s="20">
        <v>723.91174699999999</v>
      </c>
      <c r="F149" s="49">
        <f>IFERROR(SUM(C149:E149),IF(Data!$B$2="",0,"-"))</f>
        <v>1551.6424809999999</v>
      </c>
      <c r="G149" s="50">
        <f>IFERROR(F149-Annex!$B$10,IF(Data!$B$2="",0,"-"))</f>
        <v>245.48448099999996</v>
      </c>
      <c r="H149" s="50">
        <f>IFERROR(-15215*(G149-INDEX(G:G,IFERROR(MATCH($B149-Annex!$B$11/60,$B:$B),2)))/(60*($B149-INDEX($B:$B,IFERROR(MATCH($B149-Annex!$B$11/60,$B:$B),2)))),IF(Data!$B$2="",0,"-"))</f>
        <v>-3141.7893965642229</v>
      </c>
      <c r="I149" s="50">
        <f>IFERROR(AVERAGE(INDEX(K:K,IFERROR(MATCH($B149-Annex!$B$4/60,$B:$B),2)):K149),IF(Data!$B$2="",0,"-"))</f>
        <v>14.652067456234073</v>
      </c>
      <c r="J149" s="50">
        <f>IFERROR(AVERAGE(INDEX(L:L,IFERROR(MATCH($B149-Annex!$B$4/60,$B:$B),2)):L149),IF(Data!$B$2="",0,"-"))</f>
        <v>29.44375203991935</v>
      </c>
      <c r="K149" s="50">
        <f>IFERROR((5.670373*10^-8*(M149+273.15)^4+((Annex!$B$5+Annex!$B$6)*(M149-O149)+Annex!$B$7*(M149-INDEX(M:M,IFERROR(MATCH($B149-Annex!$B$9/60,$B:$B),2)))/(60*($B149-INDEX($B:$B,IFERROR(MATCH($B149-Annex!$B$9/60,$B:$B),2)))))/Annex!$B$8)/1000,IF(Data!$B$2="",0,"-"))</f>
        <v>10.262739462089154</v>
      </c>
      <c r="L149" s="50">
        <f>IFERROR((5.670373*10^-8*(N149+273.15)^4+((Annex!$B$5+Annex!$B$6)*(N149-O149)+Annex!$B$7*(N149-INDEX(N:N,IFERROR(MATCH($B149-Annex!$B$9/60,$B:$B),2)))/(60*($B149-INDEX($B:$B,IFERROR(MATCH($B149-Annex!$B$9/60,$B:$B),2)))))/Annex!$B$8)/1000,IF(Data!$B$2="",0,"-"))</f>
        <v>24.488661850621355</v>
      </c>
      <c r="M149" s="20">
        <v>533.65599999999995</v>
      </c>
      <c r="N149" s="20">
        <v>605.29200000000003</v>
      </c>
      <c r="O149" s="20">
        <v>469.92899999999997</v>
      </c>
      <c r="P149" s="50">
        <f>IFERROR(AVERAGE(INDEX(R:R,IFERROR(MATCH($B149-Annex!$B$4/60,$B:$B),2)):R149),IF(Data!$B$2="",0,"-"))</f>
        <v>12.695746770338177</v>
      </c>
      <c r="Q149" s="50">
        <f>IFERROR(AVERAGE(INDEX(S:S,IFERROR(MATCH($B149-Annex!$B$4/60,$B:$B),2)):S149),IF(Data!$B$2="",0,"-"))</f>
        <v>11.836826466431253</v>
      </c>
      <c r="R149" s="50">
        <f>IFERROR((5.670373*10^-8*(T149+273.15)^4+((Annex!$B$5+Annex!$B$6)*(T149-V149)+Annex!$B$7*(T149-INDEX(T:T,IFERROR(MATCH($B149-Annex!$B$9/60,$B:$B),2)))/(60*($B149-INDEX($B:$B,IFERROR(MATCH($B149-Annex!$B$9/60,$B:$B),2)))))/Annex!$B$8)/1000,IF(Data!$B$2="",0,"-"))</f>
        <v>11.071506490298059</v>
      </c>
      <c r="S149" s="50">
        <f>IFERROR((5.670373*10^-8*(U149+273.15)^4+((Annex!$B$5+Annex!$B$6)*(U149-V149)+Annex!$B$7*(U149-INDEX(U:U,IFERROR(MATCH($B149-Annex!$B$9/60,$B:$B),2)))/(60*($B149-INDEX($B:$B,IFERROR(MATCH($B149-Annex!$B$9/60,$B:$B),2)))))/Annex!$B$8)/1000,IF(Data!$B$2="",0,"-"))</f>
        <v>10.514504480108336</v>
      </c>
      <c r="T149" s="20">
        <v>286.09100000000001</v>
      </c>
      <c r="U149" s="20">
        <v>249.292</v>
      </c>
      <c r="V149" s="20">
        <v>51.423999999999999</v>
      </c>
      <c r="W149" s="20">
        <v>60.348999999999997</v>
      </c>
      <c r="X149" s="20">
        <v>85.563000000000002</v>
      </c>
      <c r="Y149" s="20">
        <v>82.622</v>
      </c>
      <c r="Z149" s="20">
        <v>73.625</v>
      </c>
      <c r="AA149" s="20">
        <v>78.796999999999997</v>
      </c>
      <c r="AB149" s="20">
        <v>91.796999999999997</v>
      </c>
      <c r="AC149" s="20">
        <v>170.309</v>
      </c>
      <c r="AD149" s="20">
        <v>64.09</v>
      </c>
      <c r="AE149" s="20">
        <v>67.989000000000004</v>
      </c>
      <c r="AF149" s="20">
        <v>91.548000000000002</v>
      </c>
      <c r="AG149" s="20">
        <v>359.83800000000002</v>
      </c>
      <c r="AH149" s="20">
        <v>407.53399999999999</v>
      </c>
      <c r="AI149" s="20">
        <v>268.791</v>
      </c>
    </row>
    <row r="150" spans="1:35" x14ac:dyDescent="0.3">
      <c r="A150" s="5">
        <v>149</v>
      </c>
      <c r="B150" s="19">
        <v>13.700499997939914</v>
      </c>
      <c r="C150" s="20">
        <v>418.01709199999999</v>
      </c>
      <c r="D150" s="20">
        <v>409.51589300000001</v>
      </c>
      <c r="E150" s="20">
        <v>723.68103799999994</v>
      </c>
      <c r="F150" s="49">
        <f>IFERROR(SUM(C150:E150),IF(Data!$B$2="",0,"-"))</f>
        <v>1551.214023</v>
      </c>
      <c r="G150" s="50">
        <f>IFERROR(F150-Annex!$B$10,IF(Data!$B$2="",0,"-"))</f>
        <v>245.0560230000001</v>
      </c>
      <c r="H150" s="50">
        <f>IFERROR(-15215*(G150-INDEX(G:G,IFERROR(MATCH($B150-Annex!$B$11/60,$B:$B),2)))/(60*($B150-INDEX($B:$B,IFERROR(MATCH($B150-Annex!$B$11/60,$B:$B),2)))),IF(Data!$B$2="",0,"-"))</f>
        <v>-2134.6921342965998</v>
      </c>
      <c r="I150" s="50">
        <f>IFERROR(AVERAGE(INDEX(K:K,IFERROR(MATCH($B150-Annex!$B$4/60,$B:$B),2)):K150),IF(Data!$B$2="",0,"-"))</f>
        <v>13.415999806512202</v>
      </c>
      <c r="J150" s="50">
        <f>IFERROR(AVERAGE(INDEX(L:L,IFERROR(MATCH($B150-Annex!$B$4/60,$B:$B),2)):L150),IF(Data!$B$2="",0,"-"))</f>
        <v>27.667146239104277</v>
      </c>
      <c r="K150" s="50">
        <f>IFERROR((5.670373*10^-8*(M150+273.15)^4+((Annex!$B$5+Annex!$B$6)*(M150-O150)+Annex!$B$7*(M150-INDEX(M:M,IFERROR(MATCH($B150-Annex!$B$9/60,$B:$B),2)))/(60*($B150-INDEX($B:$B,IFERROR(MATCH($B150-Annex!$B$9/60,$B:$B),2)))))/Annex!$B$8)/1000,IF(Data!$B$2="",0,"-"))</f>
        <v>8.5452259286911225</v>
      </c>
      <c r="L150" s="50">
        <f>IFERROR((5.670373*10^-8*(N150+273.15)^4+((Annex!$B$5+Annex!$B$6)*(N150-O150)+Annex!$B$7*(N150-INDEX(N:N,IFERROR(MATCH($B150-Annex!$B$9/60,$B:$B),2)))/(60*($B150-INDEX($B:$B,IFERROR(MATCH($B150-Annex!$B$9/60,$B:$B),2)))))/Annex!$B$8)/1000,IF(Data!$B$2="",0,"-"))</f>
        <v>22.247907131910644</v>
      </c>
      <c r="M150" s="20">
        <v>514.60500000000002</v>
      </c>
      <c r="N150" s="20">
        <v>587.27700000000004</v>
      </c>
      <c r="O150" s="20">
        <v>443.42899999999997</v>
      </c>
      <c r="P150" s="50">
        <f>IFERROR(AVERAGE(INDEX(R:R,IFERROR(MATCH($B150-Annex!$B$4/60,$B:$B),2)):R150),IF(Data!$B$2="",0,"-"))</f>
        <v>12.099545858720347</v>
      </c>
      <c r="Q150" s="50">
        <f>IFERROR(AVERAGE(INDEX(S:S,IFERROR(MATCH($B150-Annex!$B$4/60,$B:$B),2)):S150),IF(Data!$B$2="",0,"-"))</f>
        <v>11.42575293411509</v>
      </c>
      <c r="R150" s="50">
        <f>IFERROR((5.670373*10^-8*(T150+273.15)^4+((Annex!$B$5+Annex!$B$6)*(T150-V150)+Annex!$B$7*(T150-INDEX(T:T,IFERROR(MATCH($B150-Annex!$B$9/60,$B:$B),2)))/(60*($B150-INDEX($B:$B,IFERROR(MATCH($B150-Annex!$B$9/60,$B:$B),2)))))/Annex!$B$8)/1000,IF(Data!$B$2="",0,"-"))</f>
        <v>10.738677807476225</v>
      </c>
      <c r="S150" s="50">
        <f>IFERROR((5.670373*10^-8*(U150+273.15)^4+((Annex!$B$5+Annex!$B$6)*(U150-V150)+Annex!$B$7*(U150-INDEX(U:U,IFERROR(MATCH($B150-Annex!$B$9/60,$B:$B),2)))/(60*($B150-INDEX($B:$B,IFERROR(MATCH($B150-Annex!$B$9/60,$B:$B),2)))))/Annex!$B$8)/1000,IF(Data!$B$2="",0,"-"))</f>
        <v>10.265864802817894</v>
      </c>
      <c r="T150" s="20">
        <v>278.37200000000001</v>
      </c>
      <c r="U150" s="20">
        <v>244.12299999999999</v>
      </c>
      <c r="V150" s="20">
        <v>48.859000000000002</v>
      </c>
      <c r="W150" s="20">
        <v>63.982999999999997</v>
      </c>
      <c r="X150" s="20">
        <v>83.171000000000006</v>
      </c>
      <c r="Y150" s="20">
        <v>79.257000000000005</v>
      </c>
      <c r="Z150" s="20">
        <v>74.191999999999993</v>
      </c>
      <c r="AA150" s="20">
        <v>78.956000000000003</v>
      </c>
      <c r="AB150" s="20">
        <v>92.471000000000004</v>
      </c>
      <c r="AC150" s="20">
        <v>171.24700000000001</v>
      </c>
      <c r="AD150" s="20">
        <v>60.774999999999999</v>
      </c>
      <c r="AE150" s="20">
        <v>64.923000000000002</v>
      </c>
      <c r="AF150" s="20">
        <v>90.126999999999995</v>
      </c>
      <c r="AG150" s="20">
        <v>333.88799999999998</v>
      </c>
      <c r="AH150" s="20">
        <v>442.75200000000001</v>
      </c>
      <c r="AI150" s="20">
        <v>245.55600000000001</v>
      </c>
    </row>
    <row r="151" spans="1:35" x14ac:dyDescent="0.3">
      <c r="A151" s="5">
        <v>150</v>
      </c>
      <c r="B151" s="19">
        <v>13.794499993091449</v>
      </c>
      <c r="C151" s="20">
        <v>417.90696200000002</v>
      </c>
      <c r="D151" s="20">
        <v>409.45361500000001</v>
      </c>
      <c r="E151" s="20">
        <v>723.57242499999995</v>
      </c>
      <c r="F151" s="49">
        <f>IFERROR(SUM(C151:E151),IF(Data!$B$2="",0,"-"))</f>
        <v>1550.933002</v>
      </c>
      <c r="G151" s="50">
        <f>IFERROR(F151-Annex!$B$10,IF(Data!$B$2="",0,"-"))</f>
        <v>244.77500200000009</v>
      </c>
      <c r="H151" s="50">
        <f>IFERROR(-15215*(G151-INDEX(G:G,IFERROR(MATCH($B151-Annex!$B$11/60,$B:$B),2)))/(60*($B151-INDEX($B:$B,IFERROR(MATCH($B151-Annex!$B$11/60,$B:$B),2)))),IF(Data!$B$2="",0,"-"))</f>
        <v>-779.69545911191267</v>
      </c>
      <c r="I151" s="50">
        <f>IFERROR(AVERAGE(INDEX(K:K,IFERROR(MATCH($B151-Annex!$B$4/60,$B:$B),2)):K151),IF(Data!$B$2="",0,"-"))</f>
        <v>11.844978629732108</v>
      </c>
      <c r="J151" s="50">
        <f>IFERROR(AVERAGE(INDEX(L:L,IFERROR(MATCH($B151-Annex!$B$4/60,$B:$B),2)):L151),IF(Data!$B$2="",0,"-"))</f>
        <v>26.024507800876155</v>
      </c>
      <c r="K151" s="50">
        <f>IFERROR((5.670373*10^-8*(M151+273.15)^4+((Annex!$B$5+Annex!$B$6)*(M151-O151)+Annex!$B$7*(M151-INDEX(M:M,IFERROR(MATCH($B151-Annex!$B$9/60,$B:$B),2)))/(60*($B151-INDEX($B:$B,IFERROR(MATCH($B151-Annex!$B$9/60,$B:$B),2)))))/Annex!$B$8)/1000,IF(Data!$B$2="",0,"-"))</f>
        <v>6.5169432646094068</v>
      </c>
      <c r="L151" s="50">
        <f>IFERROR((5.670373*10^-8*(N151+273.15)^4+((Annex!$B$5+Annex!$B$6)*(N151-O151)+Annex!$B$7*(N151-INDEX(N:N,IFERROR(MATCH($B151-Annex!$B$9/60,$B:$B),2)))/(60*($B151-INDEX($B:$B,IFERROR(MATCH($B151-Annex!$B$9/60,$B:$B),2)))))/Annex!$B$8)/1000,IF(Data!$B$2="",0,"-"))</f>
        <v>20.552082753227264</v>
      </c>
      <c r="M151" s="20">
        <v>495.86399999999998</v>
      </c>
      <c r="N151" s="20">
        <v>569.80499999999995</v>
      </c>
      <c r="O151" s="20">
        <v>418.74900000000002</v>
      </c>
      <c r="P151" s="50">
        <f>IFERROR(AVERAGE(INDEX(R:R,IFERROR(MATCH($B151-Annex!$B$4/60,$B:$B),2)):R151),IF(Data!$B$2="",0,"-"))</f>
        <v>11.635319906882469</v>
      </c>
      <c r="Q151" s="50">
        <f>IFERROR(AVERAGE(INDEX(S:S,IFERROR(MATCH($B151-Annex!$B$4/60,$B:$B),2)):S151),IF(Data!$B$2="",0,"-"))</f>
        <v>11.018023100792078</v>
      </c>
      <c r="R151" s="50">
        <f>IFERROR((5.670373*10^-8*(T151+273.15)^4+((Annex!$B$5+Annex!$B$6)*(T151-V151)+Annex!$B$7*(T151-INDEX(T:T,IFERROR(MATCH($B151-Annex!$B$9/60,$B:$B),2)))/(60*($B151-INDEX($B:$B,IFERROR(MATCH($B151-Annex!$B$9/60,$B:$B),2)))))/Annex!$B$8)/1000,IF(Data!$B$2="",0,"-"))</f>
        <v>10.386633739599111</v>
      </c>
      <c r="S151" s="50">
        <f>IFERROR((5.670373*10^-8*(U151+273.15)^4+((Annex!$B$5+Annex!$B$6)*(U151-V151)+Annex!$B$7*(U151-INDEX(U:U,IFERROR(MATCH($B151-Annex!$B$9/60,$B:$B),2)))/(60*($B151-INDEX($B:$B,IFERROR(MATCH($B151-Annex!$B$9/60,$B:$B),2)))))/Annex!$B$8)/1000,IF(Data!$B$2="",0,"-"))</f>
        <v>9.5245487190142999</v>
      </c>
      <c r="T151" s="20">
        <v>270.76400000000001</v>
      </c>
      <c r="U151" s="20">
        <v>238.34</v>
      </c>
      <c r="V151" s="20">
        <v>47.070999999999998</v>
      </c>
      <c r="W151" s="20">
        <v>67.227000000000004</v>
      </c>
      <c r="X151" s="20">
        <v>81.046000000000006</v>
      </c>
      <c r="Y151" s="20">
        <v>78.602000000000004</v>
      </c>
      <c r="Z151" s="20">
        <v>71.41</v>
      </c>
      <c r="AA151" s="20">
        <v>76.954999999999998</v>
      </c>
      <c r="AB151" s="20">
        <v>92.063000000000002</v>
      </c>
      <c r="AC151" s="20">
        <v>163.994</v>
      </c>
      <c r="AD151" s="20">
        <v>58.283000000000001</v>
      </c>
      <c r="AE151" s="20">
        <v>63.54</v>
      </c>
      <c r="AF151" s="20">
        <v>91.334999999999994</v>
      </c>
      <c r="AG151" s="20">
        <v>364.56</v>
      </c>
      <c r="AH151" s="20">
        <v>387.63</v>
      </c>
      <c r="AI151" s="20">
        <v>220.322</v>
      </c>
    </row>
    <row r="152" spans="1:35" x14ac:dyDescent="0.3">
      <c r="A152" s="5">
        <v>151</v>
      </c>
      <c r="B152" s="19">
        <v>13.88816666090861</v>
      </c>
      <c r="C152" s="20">
        <v>417.78001</v>
      </c>
      <c r="D152" s="20">
        <v>409.26512100000002</v>
      </c>
      <c r="E152" s="20">
        <v>723.36614499999996</v>
      </c>
      <c r="F152" s="49">
        <f>IFERROR(SUM(C152:E152),IF(Data!$B$2="",0,"-"))</f>
        <v>1550.411276</v>
      </c>
      <c r="G152" s="50">
        <f>IFERROR(F152-Annex!$B$10,IF(Data!$B$2="",0,"-"))</f>
        <v>244.25327600000014</v>
      </c>
      <c r="H152" s="50">
        <f>IFERROR(-15215*(G152-INDEX(G:G,IFERROR(MATCH($B152-Annex!$B$11/60,$B:$B),2)))/(60*($B152-INDEX($B:$B,IFERROR(MATCH($B152-Annex!$B$11/60,$B:$B),2)))),IF(Data!$B$2="",0,"-"))</f>
        <v>574.89309298935791</v>
      </c>
      <c r="I152" s="50">
        <f>IFERROR(AVERAGE(INDEX(K:K,IFERROR(MATCH($B152-Annex!$B$4/60,$B:$B),2)):K152),IF(Data!$B$2="",0,"-"))</f>
        <v>10.357689539660228</v>
      </c>
      <c r="J152" s="50">
        <f>IFERROR(AVERAGE(INDEX(L:L,IFERROR(MATCH($B152-Annex!$B$4/60,$B:$B),2)):L152),IF(Data!$B$2="",0,"-"))</f>
        <v>24.455394086824867</v>
      </c>
      <c r="K152" s="50">
        <f>IFERROR((5.670373*10^-8*(M152+273.15)^4+((Annex!$B$5+Annex!$B$6)*(M152-O152)+Annex!$B$7*(M152-INDEX(M:M,IFERROR(MATCH($B152-Annex!$B$9/60,$B:$B),2)))/(60*($B152-INDEX($B:$B,IFERROR(MATCH($B152-Annex!$B$9/60,$B:$B),2)))))/Annex!$B$8)/1000,IF(Data!$B$2="",0,"-"))</f>
        <v>6.2766502768601224</v>
      </c>
      <c r="L152" s="50">
        <f>IFERROR((5.670373*10^-8*(N152+273.15)^4+((Annex!$B$5+Annex!$B$6)*(N152-O152)+Annex!$B$7*(N152-INDEX(N:N,IFERROR(MATCH($B152-Annex!$B$9/60,$B:$B),2)))/(60*($B152-INDEX($B:$B,IFERROR(MATCH($B152-Annex!$B$9/60,$B:$B),2)))))/Annex!$B$8)/1000,IF(Data!$B$2="",0,"-"))</f>
        <v>19.459332887103599</v>
      </c>
      <c r="M152" s="20">
        <v>479.11099999999999</v>
      </c>
      <c r="N152" s="20">
        <v>553.31200000000001</v>
      </c>
      <c r="O152" s="20">
        <v>396.14100000000002</v>
      </c>
      <c r="P152" s="50">
        <f>IFERROR(AVERAGE(INDEX(R:R,IFERROR(MATCH($B152-Annex!$B$4/60,$B:$B),2)):R152),IF(Data!$B$2="",0,"-"))</f>
        <v>11.221861680864702</v>
      </c>
      <c r="Q152" s="50">
        <f>IFERROR(AVERAGE(INDEX(S:S,IFERROR(MATCH($B152-Annex!$B$4/60,$B:$B),2)):S152),IF(Data!$B$2="",0,"-"))</f>
        <v>10.563872316692459</v>
      </c>
      <c r="R152" s="50">
        <f>IFERROR((5.670373*10^-8*(T152+273.15)^4+((Annex!$B$5+Annex!$B$6)*(T152-V152)+Annex!$B$7*(T152-INDEX(T:T,IFERROR(MATCH($B152-Annex!$B$9/60,$B:$B),2)))/(60*($B152-INDEX($B:$B,IFERROR(MATCH($B152-Annex!$B$9/60,$B:$B),2)))))/Annex!$B$8)/1000,IF(Data!$B$2="",0,"-"))</f>
        <v>9.9808885150436311</v>
      </c>
      <c r="S152" s="50">
        <f>IFERROR((5.670373*10^-8*(U152+273.15)^4+((Annex!$B$5+Annex!$B$6)*(U152-V152)+Annex!$B$7*(U152-INDEX(U:U,IFERROR(MATCH($B152-Annex!$B$9/60,$B:$B),2)))/(60*($B152-INDEX($B:$B,IFERROR(MATCH($B152-Annex!$B$9/60,$B:$B),2)))))/Annex!$B$8)/1000,IF(Data!$B$2="",0,"-"))</f>
        <v>9.152811753976648</v>
      </c>
      <c r="T152" s="20">
        <v>263.47899999999998</v>
      </c>
      <c r="U152" s="20">
        <v>233.19800000000001</v>
      </c>
      <c r="V152" s="20">
        <v>46.19</v>
      </c>
      <c r="W152" s="20">
        <v>78.602000000000004</v>
      </c>
      <c r="X152" s="20">
        <v>82.710999999999999</v>
      </c>
      <c r="Y152" s="20">
        <v>76.847999999999999</v>
      </c>
      <c r="Z152" s="20">
        <v>67.28</v>
      </c>
      <c r="AA152" s="20">
        <v>73.147000000000006</v>
      </c>
      <c r="AB152" s="20">
        <v>95.028999999999996</v>
      </c>
      <c r="AC152" s="20">
        <v>165.65100000000001</v>
      </c>
      <c r="AD152" s="20">
        <v>56.963999999999999</v>
      </c>
      <c r="AE152" s="20">
        <v>62.954999999999998</v>
      </c>
      <c r="AF152" s="20">
        <v>91.600999999999999</v>
      </c>
      <c r="AG152" s="20">
        <v>357.08199999999999</v>
      </c>
      <c r="AH152" s="20">
        <v>475.12599999999998</v>
      </c>
      <c r="AI152" s="20">
        <v>218.69200000000001</v>
      </c>
    </row>
    <row r="153" spans="1:35" x14ac:dyDescent="0.3">
      <c r="A153" s="5">
        <v>152</v>
      </c>
      <c r="B153" s="19">
        <v>13.987833325518295</v>
      </c>
      <c r="C153" s="20">
        <v>417.61943600000001</v>
      </c>
      <c r="D153" s="20">
        <v>409.15656799999999</v>
      </c>
      <c r="E153" s="20">
        <v>723.24826700000006</v>
      </c>
      <c r="F153" s="49">
        <f>IFERROR(SUM(C153:E153),IF(Data!$B$2="",0,"-"))</f>
        <v>1550.0242710000002</v>
      </c>
      <c r="G153" s="50">
        <f>IFERROR(F153-Annex!$B$10,IF(Data!$B$2="",0,"-"))</f>
        <v>243.86627100000032</v>
      </c>
      <c r="H153" s="50">
        <f>IFERROR(-15215*(G153-INDEX(G:G,IFERROR(MATCH($B153-Annex!$B$11/60,$B:$B),2)))/(60*($B153-INDEX($B:$B,IFERROR(MATCH($B153-Annex!$B$11/60,$B:$B),2)))),IF(Data!$B$2="",0,"-"))</f>
        <v>1696.005196793358</v>
      </c>
      <c r="I153" s="50">
        <f>IFERROR(AVERAGE(INDEX(K:K,IFERROR(MATCH($B153-Annex!$B$4/60,$B:$B),2)):K153),IF(Data!$B$2="",0,"-"))</f>
        <v>8.8853608047970614</v>
      </c>
      <c r="J153" s="50">
        <f>IFERROR(AVERAGE(INDEX(L:L,IFERROR(MATCH($B153-Annex!$B$4/60,$B:$B),2)):L153),IF(Data!$B$2="",0,"-"))</f>
        <v>22.790697421940859</v>
      </c>
      <c r="K153" s="50">
        <f>IFERROR((5.670373*10^-8*(M153+273.15)^4+((Annex!$B$5+Annex!$B$6)*(M153-O153)+Annex!$B$7*(M153-INDEX(M:M,IFERROR(MATCH($B153-Annex!$B$9/60,$B:$B),2)))/(60*($B153-INDEX($B:$B,IFERROR(MATCH($B153-Annex!$B$9/60,$B:$B),2)))))/Annex!$B$8)/1000,IF(Data!$B$2="",0,"-"))</f>
        <v>5.0262004537131011</v>
      </c>
      <c r="L153" s="50">
        <f>IFERROR((5.670373*10^-8*(N153+273.15)^4+((Annex!$B$5+Annex!$B$6)*(N153-O153)+Annex!$B$7*(N153-INDEX(N:N,IFERROR(MATCH($B153-Annex!$B$9/60,$B:$B),2)))/(60*($B153-INDEX($B:$B,IFERROR(MATCH($B153-Annex!$B$9/60,$B:$B),2)))))/Annex!$B$8)/1000,IF(Data!$B$2="",0,"-"))</f>
        <v>17.805242508923481</v>
      </c>
      <c r="M153" s="20">
        <v>460.08699999999999</v>
      </c>
      <c r="N153" s="20">
        <v>535.52300000000002</v>
      </c>
      <c r="O153" s="20">
        <v>374.25599999999997</v>
      </c>
      <c r="P153" s="50">
        <f>IFERROR(AVERAGE(INDEX(R:R,IFERROR(MATCH($B153-Annex!$B$4/60,$B:$B),2)):R153),IF(Data!$B$2="",0,"-"))</f>
        <v>10.811584063059078</v>
      </c>
      <c r="Q153" s="50">
        <f>IFERROR(AVERAGE(INDEX(S:S,IFERROR(MATCH($B153-Annex!$B$4/60,$B:$B),2)):S153),IF(Data!$B$2="",0,"-"))</f>
        <v>10.103733815253443</v>
      </c>
      <c r="R153" s="50">
        <f>IFERROR((5.670373*10^-8*(T153+273.15)^4+((Annex!$B$5+Annex!$B$6)*(T153-V153)+Annex!$B$7*(T153-INDEX(T:T,IFERROR(MATCH($B153-Annex!$B$9/60,$B:$B),2)))/(60*($B153-INDEX($B:$B,IFERROR(MATCH($B153-Annex!$B$9/60,$B:$B),2)))))/Annex!$B$8)/1000,IF(Data!$B$2="",0,"-"))</f>
        <v>9.6078101986277247</v>
      </c>
      <c r="S153" s="50">
        <f>IFERROR((5.670373*10^-8*(U153+273.15)^4+((Annex!$B$5+Annex!$B$6)*(U153-V153)+Annex!$B$7*(U153-INDEX(U:U,IFERROR(MATCH($B153-Annex!$B$9/60,$B:$B),2)))/(60*($B153-INDEX($B:$B,IFERROR(MATCH($B153-Annex!$B$9/60,$B:$B),2)))))/Annex!$B$8)/1000,IF(Data!$B$2="",0,"-"))</f>
        <v>8.8646860723049414</v>
      </c>
      <c r="T153" s="20">
        <v>256.01100000000002</v>
      </c>
      <c r="U153" s="20">
        <v>227.45</v>
      </c>
      <c r="V153" s="20">
        <v>45.542000000000002</v>
      </c>
      <c r="W153" s="20">
        <v>78.016999999999996</v>
      </c>
      <c r="X153" s="20">
        <v>80.337999999999994</v>
      </c>
      <c r="Y153" s="20">
        <v>75.396000000000001</v>
      </c>
      <c r="Z153" s="20">
        <v>66.198999999999998</v>
      </c>
      <c r="AA153" s="20">
        <v>69.406999999999996</v>
      </c>
      <c r="AB153" s="20">
        <v>89.132000000000005</v>
      </c>
      <c r="AC153" s="20">
        <v>161.14699999999999</v>
      </c>
      <c r="AD153" s="20">
        <v>56.929000000000002</v>
      </c>
      <c r="AE153" s="20">
        <v>62.619</v>
      </c>
      <c r="AF153" s="20">
        <v>91.051000000000002</v>
      </c>
      <c r="AG153" s="20">
        <v>493.65699999999998</v>
      </c>
      <c r="AH153" s="20">
        <v>313.36</v>
      </c>
      <c r="AI153" s="20">
        <v>343.77199999999999</v>
      </c>
    </row>
    <row r="154" spans="1:35" x14ac:dyDescent="0.3">
      <c r="A154" s="5">
        <v>153</v>
      </c>
      <c r="B154" s="19">
        <v>14.081333329668269</v>
      </c>
      <c r="C154" s="20">
        <v>417.61691200000001</v>
      </c>
      <c r="D154" s="20">
        <v>409.178448</v>
      </c>
      <c r="E154" s="20">
        <v>723.19859299999996</v>
      </c>
      <c r="F154" s="49">
        <f>IFERROR(SUM(C154:E154),IF(Data!$B$2="",0,"-"))</f>
        <v>1549.9939530000001</v>
      </c>
      <c r="G154" s="50">
        <f>IFERROR(F154-Annex!$B$10,IF(Data!$B$2="",0,"-"))</f>
        <v>243.83595300000025</v>
      </c>
      <c r="H154" s="50">
        <f>IFERROR(-15215*(G154-INDEX(G:G,IFERROR(MATCH($B154-Annex!$B$11/60,$B:$B),2)))/(60*($B154-INDEX($B:$B,IFERROR(MATCH($B154-Annex!$B$11/60,$B:$B),2)))),IF(Data!$B$2="",0,"-"))</f>
        <v>1328.0924272492291</v>
      </c>
      <c r="I154" s="50">
        <f>IFERROR(AVERAGE(INDEX(K:K,IFERROR(MATCH($B154-Annex!$B$4/60,$B:$B),2)):K154),IF(Data!$B$2="",0,"-"))</f>
        <v>7.3418450808836173</v>
      </c>
      <c r="J154" s="50">
        <f>IFERROR(AVERAGE(INDEX(L:L,IFERROR(MATCH($B154-Annex!$B$4/60,$B:$B),2)):L154),IF(Data!$B$2="",0,"-"))</f>
        <v>21.081870905747962</v>
      </c>
      <c r="K154" s="50">
        <f>IFERROR((5.670373*10^-8*(M154+273.15)^4+((Annex!$B$5+Annex!$B$6)*(M154-O154)+Annex!$B$7*(M154-INDEX(M:M,IFERROR(MATCH($B154-Annex!$B$9/60,$B:$B),2)))/(60*($B154-INDEX($B:$B,IFERROR(MATCH($B154-Annex!$B$9/60,$B:$B),2)))))/Annex!$B$8)/1000,IF(Data!$B$2="",0,"-"))</f>
        <v>3.0718991807137992</v>
      </c>
      <c r="L154" s="50">
        <f>IFERROR((5.670373*10^-8*(N154+273.15)^4+((Annex!$B$5+Annex!$B$6)*(N154-O154)+Annex!$B$7*(N154-INDEX(N:N,IFERROR(MATCH($B154-Annex!$B$9/60,$B:$B),2)))/(60*($B154-INDEX($B:$B,IFERROR(MATCH($B154-Annex!$B$9/60,$B:$B),2)))))/Annex!$B$8)/1000,IF(Data!$B$2="",0,"-"))</f>
        <v>16.321979592546651</v>
      </c>
      <c r="M154" s="20">
        <v>442.267</v>
      </c>
      <c r="N154" s="20">
        <v>519.50400000000002</v>
      </c>
      <c r="O154" s="20">
        <v>355.02800000000002</v>
      </c>
      <c r="P154" s="50">
        <f>IFERROR(AVERAGE(INDEX(R:R,IFERROR(MATCH($B154-Annex!$B$4/60,$B:$B),2)):R154),IF(Data!$B$2="",0,"-"))</f>
        <v>10.410864145728874</v>
      </c>
      <c r="Q154" s="50">
        <f>IFERROR(AVERAGE(INDEX(S:S,IFERROR(MATCH($B154-Annex!$B$4/60,$B:$B),2)):S154),IF(Data!$B$2="",0,"-"))</f>
        <v>9.6089706037273004</v>
      </c>
      <c r="R154" s="50">
        <f>IFERROR((5.670373*10^-8*(T154+273.15)^4+((Annex!$B$5+Annex!$B$6)*(T154-V154)+Annex!$B$7*(T154-INDEX(T:T,IFERROR(MATCH($B154-Annex!$B$9/60,$B:$B),2)))/(60*($B154-INDEX($B:$B,IFERROR(MATCH($B154-Annex!$B$9/60,$B:$B),2)))))/Annex!$B$8)/1000,IF(Data!$B$2="",0,"-"))</f>
        <v>9.3783146202180685</v>
      </c>
      <c r="S154" s="50">
        <f>IFERROR((5.670373*10^-8*(U154+273.15)^4+((Annex!$B$5+Annex!$B$6)*(U154-V154)+Annex!$B$7*(U154-INDEX(U:U,IFERROR(MATCH($B154-Annex!$B$9/60,$B:$B),2)))/(60*($B154-INDEX($B:$B,IFERROR(MATCH($B154-Annex!$B$9/60,$B:$B),2)))))/Annex!$B$8)/1000,IF(Data!$B$2="",0,"-"))</f>
        <v>8.0411538497511046</v>
      </c>
      <c r="T154" s="20">
        <v>249.238</v>
      </c>
      <c r="U154" s="20">
        <v>221.31200000000001</v>
      </c>
      <c r="V154" s="20">
        <v>42.9</v>
      </c>
      <c r="W154" s="20">
        <v>79.682000000000002</v>
      </c>
      <c r="X154" s="20">
        <v>80.656000000000006</v>
      </c>
      <c r="Y154" s="20">
        <v>73.784000000000006</v>
      </c>
      <c r="Z154" s="20">
        <v>66.712999999999994</v>
      </c>
      <c r="AA154" s="20">
        <v>67.900000000000006</v>
      </c>
      <c r="AB154" s="20">
        <v>86.894000000000005</v>
      </c>
      <c r="AC154" s="20">
        <v>160.26599999999999</v>
      </c>
      <c r="AD154" s="20">
        <v>55.414999999999999</v>
      </c>
      <c r="AE154" s="20">
        <v>60.829000000000001</v>
      </c>
      <c r="AF154" s="20">
        <v>89.700999999999993</v>
      </c>
      <c r="AG154" s="20">
        <v>388.90699999999998</v>
      </c>
      <c r="AH154" s="20">
        <v>450.19</v>
      </c>
      <c r="AI154" s="20">
        <v>329.02199999999999</v>
      </c>
    </row>
    <row r="155" spans="1:35" x14ac:dyDescent="0.3">
      <c r="A155" s="5">
        <v>154</v>
      </c>
      <c r="B155" s="19">
        <v>14.174666659673676</v>
      </c>
      <c r="C155" s="20">
        <v>417.55554799999999</v>
      </c>
      <c r="D155" s="20">
        <v>409.047169</v>
      </c>
      <c r="E155" s="20">
        <v>723.21542999999997</v>
      </c>
      <c r="F155" s="49">
        <f>IFERROR(SUM(C155:E155),IF(Data!$B$2="",0,"-"))</f>
        <v>1549.818147</v>
      </c>
      <c r="G155" s="50">
        <f>IFERROR(F155-Annex!$B$10,IF(Data!$B$2="",0,"-"))</f>
        <v>243.66014700000005</v>
      </c>
      <c r="H155" s="50">
        <f>IFERROR(-15215*(G155-INDEX(G:G,IFERROR(MATCH($B155-Annex!$B$11/60,$B:$B),2)))/(60*($B155-INDEX($B:$B,IFERROR(MATCH($B155-Annex!$B$11/60,$B:$B),2)))),IF(Data!$B$2="",0,"-"))</f>
        <v>1241.0297878311139</v>
      </c>
      <c r="I155" s="50">
        <f>IFERROR(AVERAGE(INDEX(K:K,IFERROR(MATCH($B155-Annex!$B$4/60,$B:$B),2)):K155),IF(Data!$B$2="",0,"-"))</f>
        <v>5.9671079809772403</v>
      </c>
      <c r="J155" s="50">
        <f>IFERROR(AVERAGE(INDEX(L:L,IFERROR(MATCH($B155-Annex!$B$4/60,$B:$B),2)):L155),IF(Data!$B$2="",0,"-"))</f>
        <v>19.436485017821315</v>
      </c>
      <c r="K155" s="50">
        <f>IFERROR((5.670373*10^-8*(M155+273.15)^4+((Annex!$B$5+Annex!$B$6)*(M155-O155)+Annex!$B$7*(M155-INDEX(M:M,IFERROR(MATCH($B155-Annex!$B$9/60,$B:$B),2)))/(60*($B155-INDEX($B:$B,IFERROR(MATCH($B155-Annex!$B$9/60,$B:$B),2)))))/Annex!$B$8)/1000,IF(Data!$B$2="",0,"-"))</f>
        <v>2.0700973001639795</v>
      </c>
      <c r="L155" s="50">
        <f>IFERROR((5.670373*10^-8*(N155+273.15)^4+((Annex!$B$5+Annex!$B$6)*(N155-O155)+Annex!$B$7*(N155-INDEX(N:N,IFERROR(MATCH($B155-Annex!$B$9/60,$B:$B),2)))/(60*($B155-INDEX($B:$B,IFERROR(MATCH($B155-Annex!$B$9/60,$B:$B),2)))))/Annex!$B$8)/1000,IF(Data!$B$2="",0,"-"))</f>
        <v>15.180188400416204</v>
      </c>
      <c r="M155" s="20">
        <v>425.25099999999998</v>
      </c>
      <c r="N155" s="20">
        <v>503.89800000000002</v>
      </c>
      <c r="O155" s="20">
        <v>338.24099999999999</v>
      </c>
      <c r="P155" s="50">
        <f>IFERROR(AVERAGE(INDEX(R:R,IFERROR(MATCH($B155-Annex!$B$4/60,$B:$B),2)):R155),IF(Data!$B$2="",0,"-"))</f>
        <v>10.026861769753003</v>
      </c>
      <c r="Q155" s="50">
        <f>IFERROR(AVERAGE(INDEX(S:S,IFERROR(MATCH($B155-Annex!$B$4/60,$B:$B),2)):S155),IF(Data!$B$2="",0,"-"))</f>
        <v>9.1620001178514965</v>
      </c>
      <c r="R155" s="50">
        <f>IFERROR((5.670373*10^-8*(T155+273.15)^4+((Annex!$B$5+Annex!$B$6)*(T155-V155)+Annex!$B$7*(T155-INDEX(T:T,IFERROR(MATCH($B155-Annex!$B$9/60,$B:$B),2)))/(60*($B155-INDEX($B:$B,IFERROR(MATCH($B155-Annex!$B$9/60,$B:$B),2)))))/Annex!$B$8)/1000,IF(Data!$B$2="",0,"-"))</f>
        <v>9.024201017008199</v>
      </c>
      <c r="S155" s="50">
        <f>IFERROR((5.670373*10^-8*(U155+273.15)^4+((Annex!$B$5+Annex!$B$6)*(U155-V155)+Annex!$B$7*(U155-INDEX(U:U,IFERROR(MATCH($B155-Annex!$B$9/60,$B:$B),2)))/(60*($B155-INDEX($B:$B,IFERROR(MATCH($B155-Annex!$B$9/60,$B:$B),2)))))/Annex!$B$8)/1000,IF(Data!$B$2="",0,"-"))</f>
        <v>7.7704311469872511</v>
      </c>
      <c r="T155" s="20">
        <v>242.58199999999999</v>
      </c>
      <c r="U155" s="20">
        <v>216.14500000000001</v>
      </c>
      <c r="V155" s="20">
        <v>41.658999999999999</v>
      </c>
      <c r="W155" s="20">
        <v>76.477000000000004</v>
      </c>
      <c r="X155" s="20">
        <v>78.477999999999994</v>
      </c>
      <c r="Y155" s="20">
        <v>71.977000000000004</v>
      </c>
      <c r="Z155" s="20">
        <v>66.536000000000001</v>
      </c>
      <c r="AA155" s="20">
        <v>65.081999999999994</v>
      </c>
      <c r="AB155" s="20">
        <v>84.11</v>
      </c>
      <c r="AC155" s="20">
        <v>151.00299999999999</v>
      </c>
      <c r="AD155" s="20">
        <v>57.284999999999997</v>
      </c>
      <c r="AE155" s="20">
        <v>60.366999999999997</v>
      </c>
      <c r="AF155" s="20">
        <v>87.995000000000005</v>
      </c>
      <c r="AG155" s="20">
        <v>352.97</v>
      </c>
      <c r="AH155" s="20">
        <v>455.54700000000003</v>
      </c>
      <c r="AI155" s="20">
        <v>332.79500000000002</v>
      </c>
    </row>
    <row r="156" spans="1:35" x14ac:dyDescent="0.3">
      <c r="A156" s="5">
        <v>155</v>
      </c>
      <c r="B156" s="19">
        <v>14.268333327490836</v>
      </c>
      <c r="C156" s="20">
        <v>417.49080500000002</v>
      </c>
      <c r="D156" s="20">
        <v>408.894857</v>
      </c>
      <c r="E156" s="20">
        <v>723.10345400000006</v>
      </c>
      <c r="F156" s="49">
        <f>IFERROR(SUM(C156:E156),IF(Data!$B$2="",0,"-"))</f>
        <v>1549.4891160000002</v>
      </c>
      <c r="G156" s="50">
        <f>IFERROR(F156-Annex!$B$10,IF(Data!$B$2="",0,"-"))</f>
        <v>243.33111600000029</v>
      </c>
      <c r="H156" s="50">
        <f>IFERROR(-15215*(G156-INDEX(G:G,IFERROR(MATCH($B156-Annex!$B$11/60,$B:$B),2)))/(60*($B156-INDEX($B:$B,IFERROR(MATCH($B156-Annex!$B$11/60,$B:$B),2)))),IF(Data!$B$2="",0,"-"))</f>
        <v>1144.6215798978976</v>
      </c>
      <c r="I156" s="50">
        <f>IFERROR(AVERAGE(INDEX(K:K,IFERROR(MATCH($B156-Annex!$B$4/60,$B:$B),2)):K156),IF(Data!$B$2="",0,"-"))</f>
        <v>4.826959193898948</v>
      </c>
      <c r="J156" s="50">
        <f>IFERROR(AVERAGE(INDEX(L:L,IFERROR(MATCH($B156-Annex!$B$4/60,$B:$B),2)):L156),IF(Data!$B$2="",0,"-"))</f>
        <v>18.006811169862477</v>
      </c>
      <c r="K156" s="50">
        <f>IFERROR((5.670373*10^-8*(M156+273.15)^4+((Annex!$B$5+Annex!$B$6)*(M156-O156)+Annex!$B$7*(M156-INDEX(M:M,IFERROR(MATCH($B156-Annex!$B$9/60,$B:$B),2)))/(60*($B156-INDEX($B:$B,IFERROR(MATCH($B156-Annex!$B$9/60,$B:$B),2)))))/Annex!$B$8)/1000,IF(Data!$B$2="",0,"-"))</f>
        <v>2.2816979525411005</v>
      </c>
      <c r="L156" s="50">
        <f>IFERROR((5.670373*10^-8*(N156+273.15)^4+((Annex!$B$5+Annex!$B$6)*(N156-O156)+Annex!$B$7*(N156-INDEX(N:N,IFERROR(MATCH($B156-Annex!$B$9/60,$B:$B),2)))/(60*($B156-INDEX($B:$B,IFERROR(MATCH($B156-Annex!$B$9/60,$B:$B),2)))))/Annex!$B$8)/1000,IF(Data!$B$2="",0,"-"))</f>
        <v>14.480944914909497</v>
      </c>
      <c r="M156" s="20">
        <v>410.25099999999998</v>
      </c>
      <c r="N156" s="20">
        <v>489.47699999999998</v>
      </c>
      <c r="O156" s="20">
        <v>323.24599999999998</v>
      </c>
      <c r="P156" s="50">
        <f>IFERROR(AVERAGE(INDEX(R:R,IFERROR(MATCH($B156-Annex!$B$4/60,$B:$B),2)):R156),IF(Data!$B$2="",0,"-"))</f>
        <v>9.6837065510736355</v>
      </c>
      <c r="Q156" s="50">
        <f>IFERROR(AVERAGE(INDEX(S:S,IFERROR(MATCH($B156-Annex!$B$4/60,$B:$B),2)):S156),IF(Data!$B$2="",0,"-"))</f>
        <v>8.7499905396728757</v>
      </c>
      <c r="R156" s="50">
        <f>IFERROR((5.670373*10^-8*(T156+273.15)^4+((Annex!$B$5+Annex!$B$6)*(T156-V156)+Annex!$B$7*(T156-INDEX(T:T,IFERROR(MATCH($B156-Annex!$B$9/60,$B:$B),2)))/(60*($B156-INDEX($B:$B,IFERROR(MATCH($B156-Annex!$B$9/60,$B:$B),2)))))/Annex!$B$8)/1000,IF(Data!$B$2="",0,"-"))</f>
        <v>8.6694199595424788</v>
      </c>
      <c r="S156" s="50">
        <f>IFERROR((5.670373*10^-8*(U156+273.15)^4+((Annex!$B$5+Annex!$B$6)*(U156-V156)+Annex!$B$7*(U156-INDEX(U:U,IFERROR(MATCH($B156-Annex!$B$9/60,$B:$B),2)))/(60*($B156-INDEX($B:$B,IFERROR(MATCH($B156-Annex!$B$9/60,$B:$B),2)))))/Annex!$B$8)/1000,IF(Data!$B$2="",0,"-"))</f>
        <v>7.6304374328579936</v>
      </c>
      <c r="T156" s="20">
        <v>236.11500000000001</v>
      </c>
      <c r="U156" s="20">
        <v>210.55799999999999</v>
      </c>
      <c r="V156" s="20">
        <v>40.634</v>
      </c>
      <c r="W156" s="20">
        <v>78.813999999999993</v>
      </c>
      <c r="X156" s="20">
        <v>77.876000000000005</v>
      </c>
      <c r="Y156" s="20">
        <v>70.275999999999996</v>
      </c>
      <c r="Z156" s="20">
        <v>61.697000000000003</v>
      </c>
      <c r="AA156" s="20">
        <v>68.183999999999997</v>
      </c>
      <c r="AB156" s="20">
        <v>89.807000000000002</v>
      </c>
      <c r="AC156" s="20">
        <v>152.25</v>
      </c>
      <c r="AD156" s="20">
        <v>59.441000000000003</v>
      </c>
      <c r="AE156" s="20">
        <v>59.69</v>
      </c>
      <c r="AF156" s="20">
        <v>88.759</v>
      </c>
      <c r="AG156" s="20">
        <v>347.43</v>
      </c>
      <c r="AH156" s="20">
        <v>472.19900000000001</v>
      </c>
      <c r="AI156" s="20">
        <v>372.57400000000001</v>
      </c>
    </row>
    <row r="157" spans="1:35" x14ac:dyDescent="0.3">
      <c r="A157" s="5">
        <v>156</v>
      </c>
      <c r="B157" s="19">
        <v>14.361999995307997</v>
      </c>
      <c r="C157" s="20">
        <v>417.37899599999997</v>
      </c>
      <c r="D157" s="20">
        <v>409.98545100000001</v>
      </c>
      <c r="E157" s="20">
        <v>724.38830099999996</v>
      </c>
      <c r="F157" s="49">
        <f>IFERROR(SUM(C157:E157),IF(Data!$B$2="",0,"-"))</f>
        <v>1551.7527479999999</v>
      </c>
      <c r="G157" s="50">
        <f>IFERROR(F157-Annex!$B$10,IF(Data!$B$2="",0,"-"))</f>
        <v>245.59474799999998</v>
      </c>
      <c r="H157" s="50">
        <f>IFERROR(-15215*(G157-INDEX(G:G,IFERROR(MATCH($B157-Annex!$B$11/60,$B:$B),2)))/(60*($B157-INDEX($B:$B,IFERROR(MATCH($B157-Annex!$B$11/60,$B:$B),2)))),IF(Data!$B$2="",0,"-"))</f>
        <v>316.01469765864391</v>
      </c>
      <c r="I157" s="50">
        <f>IFERROR(AVERAGE(INDEX(K:K,IFERROR(MATCH($B157-Annex!$B$4/60,$B:$B),2)):K157),IF(Data!$B$2="",0,"-"))</f>
        <v>3.8587335914615939</v>
      </c>
      <c r="J157" s="50">
        <f>IFERROR(AVERAGE(INDEX(L:L,IFERROR(MATCH($B157-Annex!$B$4/60,$B:$B),2)):L157),IF(Data!$B$2="",0,"-"))</f>
        <v>16.630817205868489</v>
      </c>
      <c r="K157" s="50">
        <f>IFERROR((5.670373*10^-8*(M157+273.15)^4+((Annex!$B$5+Annex!$B$6)*(M157-O157)+Annex!$B$7*(M157-INDEX(M:M,IFERROR(MATCH($B157-Annex!$B$9/60,$B:$B),2)))/(60*($B157-INDEX($B:$B,IFERROR(MATCH($B157-Annex!$B$9/60,$B:$B),2)))))/Annex!$B$8)/1000,IF(Data!$B$2="",0,"-"))</f>
        <v>1.7676467116296462</v>
      </c>
      <c r="L157" s="50">
        <f>IFERROR((5.670373*10^-8*(N157+273.15)^4+((Annex!$B$5+Annex!$B$6)*(N157-O157)+Annex!$B$7*(N157-INDEX(N:N,IFERROR(MATCH($B157-Annex!$B$9/60,$B:$B),2)))/(60*($B157-INDEX($B:$B,IFERROR(MATCH($B157-Annex!$B$9/60,$B:$B),2)))))/Annex!$B$8)/1000,IF(Data!$B$2="",0,"-"))</f>
        <v>12.615949383952707</v>
      </c>
      <c r="M157" s="20">
        <v>394.16899999999998</v>
      </c>
      <c r="N157" s="20">
        <v>472.995</v>
      </c>
      <c r="O157" s="20">
        <v>304.55399999999997</v>
      </c>
      <c r="P157" s="50">
        <f>IFERROR(AVERAGE(INDEX(R:R,IFERROR(MATCH($B157-Annex!$B$4/60,$B:$B),2)):R157),IF(Data!$B$2="",0,"-"))</f>
        <v>9.3504158955371288</v>
      </c>
      <c r="Q157" s="50">
        <f>IFERROR(AVERAGE(INDEX(S:S,IFERROR(MATCH($B157-Annex!$B$4/60,$B:$B),2)):S157),IF(Data!$B$2="",0,"-"))</f>
        <v>8.2848278579169286</v>
      </c>
      <c r="R157" s="50">
        <f>IFERROR((5.670373*10^-8*(T157+273.15)^4+((Annex!$B$5+Annex!$B$6)*(T157-V157)+Annex!$B$7*(T157-INDEX(T:T,IFERROR(MATCH($B157-Annex!$B$9/60,$B:$B),2)))/(60*($B157-INDEX($B:$B,IFERROR(MATCH($B157-Annex!$B$9/60,$B:$B),2)))))/Annex!$B$8)/1000,IF(Data!$B$2="",0,"-"))</f>
        <v>8.4056432187206802</v>
      </c>
      <c r="S157" s="50">
        <f>IFERROR((5.670373*10^-8*(U157+273.15)^4+((Annex!$B$5+Annex!$B$6)*(U157-V157)+Annex!$B$7*(U157-INDEX(U:U,IFERROR(MATCH($B157-Annex!$B$9/60,$B:$B),2)))/(60*($B157-INDEX($B:$B,IFERROR(MATCH($B157-Annex!$B$9/60,$B:$B),2)))))/Annex!$B$8)/1000,IF(Data!$B$2="",0,"-"))</f>
        <v>7.0097260305262683</v>
      </c>
      <c r="T157" s="20">
        <v>229.86</v>
      </c>
      <c r="U157" s="20">
        <v>204.876</v>
      </c>
      <c r="V157" s="20">
        <v>39.322000000000003</v>
      </c>
      <c r="W157" s="20">
        <v>32.186999999999998</v>
      </c>
      <c r="X157" s="20">
        <v>67.385999999999996</v>
      </c>
      <c r="Y157" s="20">
        <v>68.591999999999999</v>
      </c>
      <c r="Z157" s="20">
        <v>58.853000000000002</v>
      </c>
      <c r="AA157" s="20">
        <v>66.694999999999993</v>
      </c>
      <c r="AB157" s="20">
        <v>90.144999999999996</v>
      </c>
      <c r="AC157" s="20">
        <v>147.74799999999999</v>
      </c>
      <c r="AD157" s="20">
        <v>61.412999999999997</v>
      </c>
      <c r="AE157" s="20">
        <v>60.845999999999997</v>
      </c>
      <c r="AF157" s="20">
        <v>87.125</v>
      </c>
      <c r="AG157" s="20">
        <v>236.298</v>
      </c>
      <c r="AH157" s="20">
        <v>481.56799999999998</v>
      </c>
      <c r="AI157" s="20">
        <v>319.572</v>
      </c>
    </row>
    <row r="158" spans="1:35" x14ac:dyDescent="0.3">
      <c r="A158" s="5">
        <v>157</v>
      </c>
      <c r="B158" s="19">
        <v>14.45549999945797</v>
      </c>
      <c r="C158" s="20">
        <v>419.32692600000001</v>
      </c>
      <c r="D158" s="20">
        <v>411.10382199999998</v>
      </c>
      <c r="E158" s="20">
        <v>726.03940799999998</v>
      </c>
      <c r="F158" s="49">
        <f>IFERROR(SUM(C158:E158),IF(Data!$B$2="",0,"-"))</f>
        <v>1556.4701559999999</v>
      </c>
      <c r="G158" s="50">
        <f>IFERROR(F158-Annex!$B$10,IF(Data!$B$2="",0,"-"))</f>
        <v>250.31215599999996</v>
      </c>
      <c r="H158" s="50">
        <f>IFERROR(-15215*(G158-INDEX(G:G,IFERROR(MATCH($B158-Annex!$B$11/60,$B:$B),2)))/(60*($B158-INDEX($B:$B,IFERROR(MATCH($B158-Annex!$B$11/60,$B:$B),2)))),IF(Data!$B$2="",0,"-"))</f>
        <v>-992.29034410237557</v>
      </c>
      <c r="I158" s="50">
        <f>IFERROR(AVERAGE(INDEX(K:K,IFERROR(MATCH($B158-Annex!$B$4/60,$B:$B),2)):K158),IF(Data!$B$2="",0,"-"))</f>
        <v>3.0273255680268081</v>
      </c>
      <c r="J158" s="50">
        <f>IFERROR(AVERAGE(INDEX(L:L,IFERROR(MATCH($B158-Annex!$B$4/60,$B:$B),2)):L158),IF(Data!$B$2="",0,"-"))</f>
        <v>15.062596516479374</v>
      </c>
      <c r="K158" s="50">
        <f>IFERROR((5.670373*10^-8*(M158+273.15)^4+((Annex!$B$5+Annex!$B$6)*(M158-O158)+Annex!$B$7*(M158-INDEX(M:M,IFERROR(MATCH($B158-Annex!$B$9/60,$B:$B),2)))/(60*($B158-INDEX($B:$B,IFERROR(MATCH($B158-Annex!$B$9/60,$B:$B),2)))))/Annex!$B$8)/1000,IF(Data!$B$2="",0,"-"))</f>
        <v>0.69708710056591006</v>
      </c>
      <c r="L158" s="50">
        <f>IFERROR((5.670373*10^-8*(N158+273.15)^4+((Annex!$B$5+Annex!$B$6)*(N158-O158)+Annex!$B$7*(N158-INDEX(N:N,IFERROR(MATCH($B158-Annex!$B$9/60,$B:$B),2)))/(60*($B158-INDEX($B:$B,IFERROR(MATCH($B158-Annex!$B$9/60,$B:$B),2)))))/Annex!$B$8)/1000,IF(Data!$B$2="",0,"-"))</f>
        <v>9.5745379275034761</v>
      </c>
      <c r="M158" s="20">
        <v>379.005</v>
      </c>
      <c r="N158" s="20">
        <v>455.70299999999997</v>
      </c>
      <c r="O158" s="20">
        <v>289.26900000000001</v>
      </c>
      <c r="P158" s="50">
        <f>IFERROR(AVERAGE(INDEX(R:R,IFERROR(MATCH($B158-Annex!$B$4/60,$B:$B),2)):R158),IF(Data!$B$2="",0,"-"))</f>
        <v>9.0297324783022841</v>
      </c>
      <c r="Q158" s="50">
        <f>IFERROR(AVERAGE(INDEX(S:S,IFERROR(MATCH($B158-Annex!$B$4/60,$B:$B),2)):S158),IF(Data!$B$2="",0,"-"))</f>
        <v>7.9119137219517439</v>
      </c>
      <c r="R158" s="50">
        <f>IFERROR((5.670373*10^-8*(T158+273.15)^4+((Annex!$B$5+Annex!$B$6)*(T158-V158)+Annex!$B$7*(T158-INDEX(T:T,IFERROR(MATCH($B158-Annex!$B$9/60,$B:$B),2)))/(60*($B158-INDEX($B:$B,IFERROR(MATCH($B158-Annex!$B$9/60,$B:$B),2)))))/Annex!$B$8)/1000,IF(Data!$B$2="",0,"-"))</f>
        <v>8.1418498189552011</v>
      </c>
      <c r="S158" s="50">
        <f>IFERROR((5.670373*10^-8*(U158+273.15)^4+((Annex!$B$5+Annex!$B$6)*(U158-V158)+Annex!$B$7*(U158-INDEX(U:U,IFERROR(MATCH($B158-Annex!$B$9/60,$B:$B),2)))/(60*($B158-INDEX($B:$B,IFERROR(MATCH($B158-Annex!$B$9/60,$B:$B),2)))))/Annex!$B$8)/1000,IF(Data!$B$2="",0,"-"))</f>
        <v>6.9141497672580021</v>
      </c>
      <c r="T158" s="20">
        <v>223.584</v>
      </c>
      <c r="U158" s="20">
        <v>199.61099999999999</v>
      </c>
      <c r="V158" s="20">
        <v>36.067999999999998</v>
      </c>
      <c r="W158" s="20">
        <v>39.807000000000002</v>
      </c>
      <c r="X158" s="20">
        <v>62.158000000000001</v>
      </c>
      <c r="Y158" s="20">
        <v>62.14</v>
      </c>
      <c r="Z158" s="20">
        <v>55.789000000000001</v>
      </c>
      <c r="AA158" s="20">
        <v>63.292000000000002</v>
      </c>
      <c r="AB158" s="20">
        <v>83.861999999999995</v>
      </c>
      <c r="AC158" s="20">
        <v>139.30099999999999</v>
      </c>
      <c r="AD158" s="20">
        <v>66.27</v>
      </c>
      <c r="AE158" s="20">
        <v>48.164000000000001</v>
      </c>
      <c r="AF158" s="20">
        <v>73.075999999999993</v>
      </c>
      <c r="AG158" s="20">
        <v>386.423</v>
      </c>
      <c r="AH158" s="20">
        <v>303.399</v>
      </c>
      <c r="AI158" s="20">
        <v>425.09399999999999</v>
      </c>
    </row>
    <row r="159" spans="1:35" x14ac:dyDescent="0.3">
      <c r="A159" s="5">
        <v>158</v>
      </c>
      <c r="B159" s="19">
        <v>14.54399999929592</v>
      </c>
      <c r="C159" s="20">
        <v>420.15671500000002</v>
      </c>
      <c r="D159" s="20">
        <v>412.94167700000003</v>
      </c>
      <c r="E159" s="20">
        <v>728.17888100000005</v>
      </c>
      <c r="F159" s="49">
        <f>IFERROR(SUM(C159:E159),IF(Data!$B$2="",0,"-"))</f>
        <v>1561.2772730000002</v>
      </c>
      <c r="G159" s="50">
        <f>IFERROR(F159-Annex!$B$10,IF(Data!$B$2="",0,"-"))</f>
        <v>255.11927300000025</v>
      </c>
      <c r="H159" s="50">
        <f>IFERROR(-15215*(G159-INDEX(G:G,IFERROR(MATCH($B159-Annex!$B$11/60,$B:$B),2)))/(60*($B159-INDEX($B:$B,IFERROR(MATCH($B159-Annex!$B$11/60,$B:$B),2)))),IF(Data!$B$2="",0,"-"))</f>
        <v>-2256.4009890216612</v>
      </c>
      <c r="I159" s="50">
        <f>IFERROR(AVERAGE(INDEX(K:K,IFERROR(MATCH($B159-Annex!$B$4/60,$B:$B),2)):K159),IF(Data!$B$2="",0,"-"))</f>
        <v>2.2086345094938626</v>
      </c>
      <c r="J159" s="50">
        <f>IFERROR(AVERAGE(INDEX(L:L,IFERROR(MATCH($B159-Annex!$B$4/60,$B:$B),2)):L159),IF(Data!$B$2="",0,"-"))</f>
        <v>13.48291812592357</v>
      </c>
      <c r="K159" s="50">
        <f>IFERROR((5.670373*10^-8*(M159+273.15)^4+((Annex!$B$5+Annex!$B$6)*(M159-O159)+Annex!$B$7*(M159-INDEX(M:M,IFERROR(MATCH($B159-Annex!$B$9/60,$B:$B),2)))/(60*($B159-INDEX($B:$B,IFERROR(MATCH($B159-Annex!$B$9/60,$B:$B),2)))))/Annex!$B$8)/1000,IF(Data!$B$2="",0,"-"))</f>
        <v>0.54581286712949983</v>
      </c>
      <c r="L159" s="50">
        <f>IFERROR((5.670373*10^-8*(N159+273.15)^4+((Annex!$B$5+Annex!$B$6)*(N159-O159)+Annex!$B$7*(N159-INDEX(N:N,IFERROR(MATCH($B159-Annex!$B$9/60,$B:$B),2)))/(60*($B159-INDEX($B:$B,IFERROR(MATCH($B159-Annex!$B$9/60,$B:$B),2)))))/Annex!$B$8)/1000,IF(Data!$B$2="",0,"-"))</f>
        <v>8.4015841532129603</v>
      </c>
      <c r="M159" s="20">
        <v>365.12200000000001</v>
      </c>
      <c r="N159" s="20">
        <v>440.46199999999999</v>
      </c>
      <c r="O159" s="20">
        <v>274.45999999999998</v>
      </c>
      <c r="P159" s="50">
        <f>IFERROR(AVERAGE(INDEX(R:R,IFERROR(MATCH($B159-Annex!$B$4/60,$B:$B),2)):R159),IF(Data!$B$2="",0,"-"))</f>
        <v>8.4492173822004855</v>
      </c>
      <c r="Q159" s="50">
        <f>IFERROR(AVERAGE(INDEX(S:S,IFERROR(MATCH($B159-Annex!$B$4/60,$B:$B),2)):S159),IF(Data!$B$2="",0,"-"))</f>
        <v>7.4349789520157055</v>
      </c>
      <c r="R159" s="50">
        <f>IFERROR((5.670373*10^-8*(T159+273.15)^4+((Annex!$B$5+Annex!$B$6)*(T159-V159)+Annex!$B$7*(T159-INDEX(T:T,IFERROR(MATCH($B159-Annex!$B$9/60,$B:$B),2)))/(60*($B159-INDEX($B:$B,IFERROR(MATCH($B159-Annex!$B$9/60,$B:$B),2)))))/Annex!$B$8)/1000,IF(Data!$B$2="",0,"-"))</f>
        <v>5.9172828423310406</v>
      </c>
      <c r="S159" s="50">
        <f>IFERROR((5.670373*10^-8*(U159+273.15)^4+((Annex!$B$5+Annex!$B$6)*(U159-V159)+Annex!$B$7*(U159-INDEX(U:U,IFERROR(MATCH($B159-Annex!$B$9/60,$B:$B),2)))/(60*($B159-INDEX($B:$B,IFERROR(MATCH($B159-Annex!$B$9/60,$B:$B),2)))))/Annex!$B$8)/1000,IF(Data!$B$2="",0,"-"))</f>
        <v>5.8142683644243789</v>
      </c>
      <c r="T159" s="20">
        <v>214.071</v>
      </c>
      <c r="U159" s="20">
        <v>192.49799999999999</v>
      </c>
      <c r="V159" s="20">
        <v>30.731999999999999</v>
      </c>
      <c r="W159" s="20">
        <v>41.640999999999998</v>
      </c>
      <c r="X159" s="20">
        <v>51.709000000000003</v>
      </c>
      <c r="Y159" s="20">
        <v>59.030999999999999</v>
      </c>
      <c r="Z159" s="20">
        <v>53.793999999999997</v>
      </c>
      <c r="AA159" s="20">
        <v>58.442999999999998</v>
      </c>
      <c r="AB159" s="20">
        <v>79.186000000000007</v>
      </c>
      <c r="AC159" s="20">
        <v>135.67699999999999</v>
      </c>
      <c r="AD159" s="20">
        <v>63.787999999999997</v>
      </c>
      <c r="AE159" s="20">
        <v>48.591999999999999</v>
      </c>
      <c r="AF159" s="20">
        <v>72.881</v>
      </c>
      <c r="AG159" s="20">
        <v>315.52100000000002</v>
      </c>
      <c r="AH159" s="20">
        <v>375.78100000000001</v>
      </c>
      <c r="AI159" s="20">
        <v>358.57400000000001</v>
      </c>
    </row>
  </sheetData>
  <sheetProtection formatCells="0"/>
  <sortState columnSort="1" ref="D1:M2">
    <sortCondition ref="D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I15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tr">
        <f>IF(ISBLANK(Meas!A1),"",Meas!A1)</f>
        <v>Sample</v>
      </c>
      <c r="B1" s="18" t="str">
        <f>IF(ISBLANK(Meas!B1),"",Meas!B1)</f>
        <v>Time (minute)</v>
      </c>
      <c r="C1" s="18" t="str">
        <f>IF(ISBLANK(Meas!C1),"",Meas!C1)</f>
        <v>Masse LC1</v>
      </c>
      <c r="D1" s="18" t="str">
        <f>IF(ISBLANK(Meas!D1),"",Meas!D1)</f>
        <v>Masse LC2</v>
      </c>
      <c r="E1" s="18" t="str">
        <f>IF(ISBLANK(Meas!E1),"",Meas!E1)</f>
        <v>Masse LC3</v>
      </c>
      <c r="F1" s="18" t="str">
        <f>IF(ISBLANK(Meas!F1),"",Meas!F1)</f>
        <v>Masse totale</v>
      </c>
      <c r="G1" s="18" t="str">
        <f>IF(ISBLANK(Meas!G1),"",Meas!G1)</f>
        <v>Masse totale nette</v>
      </c>
      <c r="H1" s="18" t="str">
        <f>IF(ISBLANK(Meas!H1),"",Meas!H1)</f>
        <v>RHR</v>
      </c>
      <c r="I1" s="18" t="str">
        <f>IF(ISBLANK(Meas!I1),"",Meas!I1)</f>
        <v>VF1f</v>
      </c>
      <c r="J1" s="18" t="str">
        <f>IF(ISBLANK(Meas!J1),"",Meas!J1)</f>
        <v>HF1f</v>
      </c>
      <c r="K1" s="18" t="str">
        <f>IF(ISBLANK(Meas!K1),"",Meas!K1)</f>
        <v>VF1</v>
      </c>
      <c r="L1" s="18" t="str">
        <f>IF(ISBLANK(Meas!L1),"",Meas!L1)</f>
        <v>HF1</v>
      </c>
      <c r="M1" s="18" t="str">
        <f>IF(ISBLANK(Meas!M1),"",Meas!M1)</f>
        <v>ThVF1</v>
      </c>
      <c r="N1" s="18" t="str">
        <f>IF(ISBLANK(Meas!N1),"",Meas!N1)</f>
        <v>ThHF1</v>
      </c>
      <c r="O1" s="18" t="str">
        <f>IF(ISBLANK(Meas!O1),"",Meas!O1)</f>
        <v>Th1g</v>
      </c>
      <c r="P1" s="18" t="str">
        <f>IF(ISBLANK(Meas!P1),"",Meas!P1)</f>
        <v>VF2f</v>
      </c>
      <c r="Q1" s="18" t="str">
        <f>IF(ISBLANK(Meas!Q1),"",Meas!Q1)</f>
        <v>HF2f</v>
      </c>
      <c r="R1" s="18" t="str">
        <f>IF(ISBLANK(Meas!R1),"",Meas!R1)</f>
        <v>VF2</v>
      </c>
      <c r="S1" s="18" t="str">
        <f>IF(ISBLANK(Meas!S1),"",Meas!S1)</f>
        <v>HF2</v>
      </c>
      <c r="T1" s="18" t="str">
        <f>IF(ISBLANK(Meas!T1),"",Meas!T1)</f>
        <v>ThVF2</v>
      </c>
      <c r="U1" s="18" t="str">
        <f>IF(ISBLANK(Meas!U1),"",Meas!U1)</f>
        <v>ThHF2</v>
      </c>
      <c r="V1" s="18" t="str">
        <f>IF(ISBLANK(Meas!V1),"",Meas!V1)</f>
        <v>Th2g</v>
      </c>
      <c r="W1" s="18" t="str">
        <f>IF(ISBLANK(Meas!W1),"",Meas!W1)</f>
        <v>Th1f</v>
      </c>
      <c r="X1" s="18" t="str">
        <f>IF(ISBLANK(Meas!X1),"",Meas!X1)</f>
        <v>Th2f</v>
      </c>
      <c r="Y1" s="18" t="str">
        <f>IF(ISBLANK(Meas!Y1),"",Meas!Y1)</f>
        <v>Th3f</v>
      </c>
      <c r="Z1" s="18" t="str">
        <f>IF(ISBLANK(Meas!Z1),"",Meas!Z1)</f>
        <v>Th4f</v>
      </c>
      <c r="AA1" s="18" t="str">
        <f>IF(ISBLANK(Meas!AA1),"",Meas!AA1)</f>
        <v>Th5f</v>
      </c>
      <c r="AB1" s="18" t="str">
        <f>IF(ISBLANK(Meas!AB1),"",Meas!AB1)</f>
        <v>Th6f</v>
      </c>
      <c r="AC1" s="18" t="str">
        <f>IF(ISBLANK(Meas!AC1),"",Meas!AC1)</f>
        <v>Th7f</v>
      </c>
      <c r="AD1" s="18" t="str">
        <f>IF(ISBLANK(Meas!AD1),"",Meas!AD1)</f>
        <v>Th1o</v>
      </c>
      <c r="AE1" s="18" t="str">
        <f>IF(ISBLANK(Meas!AE1),"",Meas!AE1)</f>
        <v>Th2o</v>
      </c>
      <c r="AF1" s="18" t="str">
        <f>IF(ISBLANK(Meas!AF1),"",Meas!AF1)</f>
        <v>Th3o</v>
      </c>
      <c r="AG1" s="18" t="str">
        <f>IF(ISBLANK(Meas!AG1),"",Meas!AG1)</f>
        <v>Th4o</v>
      </c>
      <c r="AH1" s="18" t="str">
        <f>IF(ISBLANK(Meas!AH1),"",Meas!AH1)</f>
        <v>Th5o</v>
      </c>
      <c r="AI1" s="18" t="str">
        <f>IF(ISBLANK(Meas!AI1),"",Meas!AI1)</f>
        <v>Th6o</v>
      </c>
    </row>
    <row r="2" spans="1:35" x14ac:dyDescent="0.3">
      <c r="A2" s="5">
        <v>1</v>
      </c>
      <c r="B2" s="19">
        <v>0</v>
      </c>
      <c r="C2" s="5" t="s">
        <v>11</v>
      </c>
      <c r="D2" s="5" t="s">
        <v>11</v>
      </c>
      <c r="E2" s="5" t="s">
        <v>11</v>
      </c>
      <c r="F2" s="5" t="s">
        <v>11</v>
      </c>
      <c r="G2" s="5" t="s">
        <v>11</v>
      </c>
      <c r="H2" s="5" t="s">
        <v>11</v>
      </c>
      <c r="I2" s="5" t="s">
        <v>11</v>
      </c>
      <c r="J2" s="5" t="s">
        <v>11</v>
      </c>
      <c r="K2" s="5" t="s">
        <v>11</v>
      </c>
      <c r="L2" s="5" t="s">
        <v>11</v>
      </c>
      <c r="M2" s="5" t="s">
        <v>11</v>
      </c>
      <c r="N2" s="5" t="s">
        <v>11</v>
      </c>
      <c r="O2" s="5" t="s">
        <v>11</v>
      </c>
      <c r="P2" s="5" t="s">
        <v>11</v>
      </c>
      <c r="Q2" s="5" t="s">
        <v>11</v>
      </c>
      <c r="R2" s="5" t="s">
        <v>11</v>
      </c>
      <c r="S2" s="5" t="s">
        <v>11</v>
      </c>
      <c r="T2" s="5" t="s">
        <v>11</v>
      </c>
      <c r="U2" s="5" t="s">
        <v>11</v>
      </c>
      <c r="V2" s="5" t="s">
        <v>11</v>
      </c>
      <c r="W2" s="5" t="s">
        <v>11</v>
      </c>
      <c r="X2" s="5" t="s">
        <v>11</v>
      </c>
      <c r="Y2" s="5" t="s">
        <v>11</v>
      </c>
      <c r="Z2" s="5" t="s">
        <v>11</v>
      </c>
      <c r="AA2" s="5" t="s">
        <v>11</v>
      </c>
      <c r="AB2" s="5" t="s">
        <v>11</v>
      </c>
      <c r="AC2" s="5" t="s">
        <v>11</v>
      </c>
      <c r="AD2" s="5" t="s">
        <v>11</v>
      </c>
      <c r="AE2" s="5" t="s">
        <v>11</v>
      </c>
      <c r="AF2" s="5" t="s">
        <v>11</v>
      </c>
      <c r="AG2" s="5" t="s">
        <v>11</v>
      </c>
      <c r="AH2" s="5" t="s">
        <v>11</v>
      </c>
      <c r="AI2" s="5" t="s">
        <v>11</v>
      </c>
    </row>
    <row r="3" spans="1:35" x14ac:dyDescent="0.3">
      <c r="A3" s="5">
        <v>2</v>
      </c>
      <c r="B3" s="19">
        <v>9.0333331609144807E-2</v>
      </c>
      <c r="C3" s="5">
        <v>-0.27926568798748469</v>
      </c>
      <c r="D3" s="5">
        <v>0.3073948398153557</v>
      </c>
      <c r="E3" s="5">
        <v>-0.4380885692475639</v>
      </c>
      <c r="F3" s="5">
        <v>-0.40995941741969283</v>
      </c>
      <c r="G3" s="5">
        <v>-0.40995941741969283</v>
      </c>
      <c r="H3" s="5" t="s">
        <v>11</v>
      </c>
      <c r="I3" s="5" t="s">
        <v>11</v>
      </c>
      <c r="J3" s="5" t="s">
        <v>11</v>
      </c>
      <c r="K3" s="5" t="s">
        <v>11</v>
      </c>
      <c r="L3" s="5" t="s">
        <v>11</v>
      </c>
      <c r="M3" s="5">
        <v>0.40959410375885413</v>
      </c>
      <c r="N3" s="5">
        <v>0</v>
      </c>
      <c r="O3" s="5">
        <v>0</v>
      </c>
      <c r="P3" s="5" t="s">
        <v>11</v>
      </c>
      <c r="Q3" s="5" t="s">
        <v>11</v>
      </c>
      <c r="R3" s="5" t="s">
        <v>11</v>
      </c>
      <c r="S3" s="5" t="s">
        <v>11</v>
      </c>
      <c r="T3" s="5">
        <v>-1.0184502039409473</v>
      </c>
      <c r="U3" s="5">
        <v>0</v>
      </c>
      <c r="V3" s="5">
        <v>-0.40959410375885413</v>
      </c>
      <c r="W3" s="5">
        <v>13.029520543896858</v>
      </c>
      <c r="X3" s="5">
        <v>5.9114392272225631</v>
      </c>
      <c r="Y3" s="5">
        <v>0</v>
      </c>
      <c r="Z3" s="5">
        <v>0</v>
      </c>
      <c r="AA3" s="5">
        <v>0.21033210733561503</v>
      </c>
      <c r="AB3" s="5">
        <v>0.21033210733561503</v>
      </c>
      <c r="AC3" s="5">
        <v>0</v>
      </c>
      <c r="AD3" s="5">
        <v>-0.40959410375885413</v>
      </c>
      <c r="AE3" s="5">
        <v>-0.21033210733565436</v>
      </c>
      <c r="AF3" s="5">
        <v>0.21033210733561503</v>
      </c>
      <c r="AG3" s="5">
        <v>0</v>
      </c>
      <c r="AH3" s="5">
        <v>1.0959409803277734E+39</v>
      </c>
      <c r="AI3" s="5">
        <v>0</v>
      </c>
    </row>
    <row r="4" spans="1:35" x14ac:dyDescent="0.3">
      <c r="A4" s="5">
        <v>3</v>
      </c>
      <c r="B4" s="19">
        <v>0.1894999947398901</v>
      </c>
      <c r="C4" s="5">
        <v>-3.1092349148107015E-2</v>
      </c>
      <c r="D4" s="5">
        <v>0</v>
      </c>
      <c r="E4" s="5">
        <v>-9.777308978492763E-2</v>
      </c>
      <c r="F4" s="5">
        <v>-0.12886543893423449</v>
      </c>
      <c r="G4" s="5">
        <v>-0.12886543893423449</v>
      </c>
      <c r="H4" s="5" t="s">
        <v>11</v>
      </c>
      <c r="I4" s="5" t="s">
        <v>11</v>
      </c>
      <c r="J4" s="5" t="s">
        <v>11</v>
      </c>
      <c r="K4" s="5" t="s">
        <v>11</v>
      </c>
      <c r="L4" s="5" t="s">
        <v>11</v>
      </c>
      <c r="M4" s="5">
        <v>-0.29023747507483239</v>
      </c>
      <c r="N4" s="5">
        <v>-0.38522428509932705</v>
      </c>
      <c r="O4" s="5">
        <v>0.29023747507483239</v>
      </c>
      <c r="P4" s="5" t="s">
        <v>11</v>
      </c>
      <c r="Q4" s="5" t="s">
        <v>11</v>
      </c>
      <c r="R4" s="5" t="s">
        <v>11</v>
      </c>
      <c r="S4" s="5" t="s">
        <v>11</v>
      </c>
      <c r="T4" s="5">
        <v>-0.58047495014966477</v>
      </c>
      <c r="U4" s="5">
        <v>0</v>
      </c>
      <c r="V4" s="5">
        <v>-0.58047495014966477</v>
      </c>
      <c r="W4" s="5">
        <v>7.1767812018504342</v>
      </c>
      <c r="X4" s="5">
        <v>2.1372032255510551</v>
      </c>
      <c r="Y4" s="5">
        <v>-0.19525066505033767</v>
      </c>
      <c r="Z4" s="5">
        <v>0.48548814012517005</v>
      </c>
      <c r="AA4" s="5">
        <v>-9.4986810024494675E-2</v>
      </c>
      <c r="AB4" s="5">
        <v>-0.29023747507483239</v>
      </c>
      <c r="AC4" s="5">
        <v>0.58047495014966477</v>
      </c>
      <c r="AD4" s="5">
        <v>-0.77572561520000238</v>
      </c>
      <c r="AE4" s="5">
        <v>-0.19525066505035643</v>
      </c>
      <c r="AF4" s="5">
        <v>-9.4986810024494675E-2</v>
      </c>
      <c r="AG4" s="5">
        <v>-5.2242745513470095E+38</v>
      </c>
      <c r="AH4" s="5">
        <v>5.2242745513470095E+38</v>
      </c>
      <c r="AI4" s="5">
        <v>0</v>
      </c>
    </row>
    <row r="5" spans="1:35" x14ac:dyDescent="0.3">
      <c r="A5" s="5">
        <v>4</v>
      </c>
      <c r="B5" s="19">
        <v>0.28333332622423768</v>
      </c>
      <c r="C5" s="5">
        <v>-1.48694121377682E-2</v>
      </c>
      <c r="D5" s="5">
        <v>2.9505883093006728E-3</v>
      </c>
      <c r="E5" s="5">
        <v>-2.9710588980781591E-2</v>
      </c>
      <c r="F5" s="5">
        <v>-4.1629412808847868E-2</v>
      </c>
      <c r="G5" s="5">
        <v>-4.1629412808847868E-2</v>
      </c>
      <c r="H5" s="5" t="s">
        <v>11</v>
      </c>
      <c r="I5" s="5" t="s">
        <v>11</v>
      </c>
      <c r="J5" s="5" t="s">
        <v>11</v>
      </c>
      <c r="K5" s="5" t="s">
        <v>11</v>
      </c>
      <c r="L5" s="5" t="s">
        <v>11</v>
      </c>
      <c r="M5" s="5">
        <v>0.19764706378268054</v>
      </c>
      <c r="N5" s="5">
        <v>-6.3529413358720088E-2</v>
      </c>
      <c r="O5" s="5">
        <v>6.7058825211973955E-2</v>
      </c>
      <c r="P5" s="5" t="s">
        <v>11</v>
      </c>
      <c r="Q5" s="5" t="s">
        <v>11</v>
      </c>
      <c r="R5" s="5" t="s">
        <v>11</v>
      </c>
      <c r="S5" s="5" t="s">
        <v>11</v>
      </c>
      <c r="T5" s="5">
        <v>-0.12705882671744018</v>
      </c>
      <c r="U5" s="5">
        <v>0.13058823857070659</v>
      </c>
      <c r="V5" s="5">
        <v>0.13058823857070659</v>
      </c>
      <c r="W5" s="5">
        <v>36.310589146360421</v>
      </c>
      <c r="X5" s="5">
        <v>2.530588298788929</v>
      </c>
      <c r="Y5" s="5">
        <v>0.38823530385882826</v>
      </c>
      <c r="Z5" s="5">
        <v>0.26117647714138809</v>
      </c>
      <c r="AA5" s="5">
        <v>1.8847059296419542</v>
      </c>
      <c r="AB5" s="5">
        <v>0.52235295428278872</v>
      </c>
      <c r="AC5" s="5">
        <v>1.4929412139298595</v>
      </c>
      <c r="AD5" s="5">
        <v>-0.25764706528813425</v>
      </c>
      <c r="AE5" s="5">
        <v>6.3529413358720088E-2</v>
      </c>
      <c r="AF5" s="5">
        <v>0.32470589050010817</v>
      </c>
      <c r="AG5" s="5">
        <v>0</v>
      </c>
      <c r="AH5" s="5">
        <v>3226.0130221201239</v>
      </c>
      <c r="AI5" s="5">
        <v>0</v>
      </c>
    </row>
    <row r="6" spans="1:35" x14ac:dyDescent="0.3">
      <c r="A6" s="5">
        <v>5</v>
      </c>
      <c r="B6" s="19">
        <v>0.37716666818596423</v>
      </c>
      <c r="C6" s="5">
        <v>-0.14267697688879069</v>
      </c>
      <c r="D6" s="5">
        <v>0.1204772421129764</v>
      </c>
      <c r="E6" s="5">
        <v>-0.21655147946356973</v>
      </c>
      <c r="F6" s="5">
        <v>-0.23875121423968543</v>
      </c>
      <c r="G6" s="5">
        <v>-0.23875121423968543</v>
      </c>
      <c r="H6" s="5" t="s">
        <v>11</v>
      </c>
      <c r="I6" s="5" t="s">
        <v>11</v>
      </c>
      <c r="J6" s="5" t="s">
        <v>11</v>
      </c>
      <c r="K6" s="5" t="s">
        <v>11</v>
      </c>
      <c r="L6" s="5" t="s">
        <v>11</v>
      </c>
      <c r="M6" s="5">
        <v>0.14847547443505749</v>
      </c>
      <c r="N6" s="5">
        <v>0.14847547443505749</v>
      </c>
      <c r="O6" s="5">
        <v>0.24392399371472989</v>
      </c>
      <c r="P6" s="5" t="s">
        <v>11</v>
      </c>
      <c r="Q6" s="5" t="s">
        <v>11</v>
      </c>
      <c r="R6" s="5" t="s">
        <v>11</v>
      </c>
      <c r="S6" s="5" t="s">
        <v>11</v>
      </c>
      <c r="T6" s="5">
        <v>0</v>
      </c>
      <c r="U6" s="5">
        <v>0.19619973407489838</v>
      </c>
      <c r="V6" s="5">
        <v>0.14582412667728539</v>
      </c>
      <c r="W6" s="5">
        <v>46.793636576862255</v>
      </c>
      <c r="X6" s="5">
        <v>10.690234159323959</v>
      </c>
      <c r="Y6" s="5">
        <v>0.34202386075217439</v>
      </c>
      <c r="Z6" s="5">
        <v>0.58594785446691366</v>
      </c>
      <c r="AA6" s="5">
        <v>1.1718957089338273</v>
      </c>
      <c r="AB6" s="5">
        <v>1.8055678230405818</v>
      </c>
      <c r="AC6" s="5">
        <v>3.7543084250006773</v>
      </c>
      <c r="AD6" s="5">
        <v>0</v>
      </c>
      <c r="AE6" s="5">
        <v>0.19354838631712631</v>
      </c>
      <c r="AF6" s="5">
        <v>0.34202386075218377</v>
      </c>
      <c r="AG6" s="5">
        <v>0</v>
      </c>
      <c r="AH6" s="5">
        <v>251.08263266070907</v>
      </c>
      <c r="AI6" s="5">
        <v>0</v>
      </c>
    </row>
    <row r="7" spans="1:35" x14ac:dyDescent="0.3">
      <c r="A7" s="5">
        <v>6</v>
      </c>
      <c r="B7" s="19">
        <v>0.46066666371189058</v>
      </c>
      <c r="C7" s="5">
        <v>-0.13141606451876423</v>
      </c>
      <c r="D7" s="5">
        <v>-1.8342981304918311E-3</v>
      </c>
      <c r="E7" s="5">
        <v>-0.21019754114552516</v>
      </c>
      <c r="F7" s="5">
        <v>-0.34344790379465784</v>
      </c>
      <c r="G7" s="5">
        <v>-0.34344790379465784</v>
      </c>
      <c r="H7" s="5" t="s">
        <v>11</v>
      </c>
      <c r="I7" s="5" t="s">
        <v>11</v>
      </c>
      <c r="J7" s="5" t="s">
        <v>11</v>
      </c>
      <c r="K7" s="5" t="s">
        <v>11</v>
      </c>
      <c r="L7" s="5" t="s">
        <v>11</v>
      </c>
      <c r="M7" s="5">
        <v>8.0318379675807225E-2</v>
      </c>
      <c r="N7" s="5">
        <v>0</v>
      </c>
      <c r="O7" s="5">
        <v>0.19971056568038803</v>
      </c>
      <c r="P7" s="5" t="s">
        <v>11</v>
      </c>
      <c r="Q7" s="5" t="s">
        <v>11</v>
      </c>
      <c r="R7" s="5" t="s">
        <v>11</v>
      </c>
      <c r="S7" s="5" t="s">
        <v>11</v>
      </c>
      <c r="T7" s="5">
        <v>-3.907380632877358E-2</v>
      </c>
      <c r="U7" s="5">
        <v>-3.9073806328765871E-2</v>
      </c>
      <c r="V7" s="5">
        <v>0.11939218600458081</v>
      </c>
      <c r="W7" s="5">
        <v>75.918234929785925</v>
      </c>
      <c r="X7" s="5">
        <v>28.33719265643284</v>
      </c>
      <c r="Y7" s="5">
        <v>0.79884226272155989</v>
      </c>
      <c r="Z7" s="5">
        <v>0.75976845639278623</v>
      </c>
      <c r="AA7" s="5">
        <v>0.5600578907123982</v>
      </c>
      <c r="AB7" s="5">
        <v>1.0788712080777627</v>
      </c>
      <c r="AC7" s="5">
        <v>4.9732272388453831</v>
      </c>
      <c r="AD7" s="5">
        <v>0.11939218600458081</v>
      </c>
      <c r="AE7" s="5">
        <v>0.11939218600458081</v>
      </c>
      <c r="AF7" s="5">
        <v>8.0318379675807225E-2</v>
      </c>
      <c r="AG7" s="5">
        <v>0</v>
      </c>
      <c r="AH7" s="5">
        <v>-220.26555857634315</v>
      </c>
      <c r="AI7" s="5">
        <v>0</v>
      </c>
    </row>
    <row r="8" spans="1:35" x14ac:dyDescent="0.3">
      <c r="A8" s="5">
        <v>7</v>
      </c>
      <c r="B8" s="19">
        <v>0.54416665923781693</v>
      </c>
      <c r="C8" s="5">
        <v>-8.3443186437791875E-2</v>
      </c>
      <c r="D8" s="5">
        <v>9.5876877265979085E-2</v>
      </c>
      <c r="E8" s="5">
        <v>-4.1784992913479369E-2</v>
      </c>
      <c r="F8" s="5">
        <v>-2.9351302085501078E-2</v>
      </c>
      <c r="G8" s="5">
        <v>-2.9351302085501078E-2</v>
      </c>
      <c r="H8" s="5" t="s">
        <v>11</v>
      </c>
      <c r="I8" s="5" t="s">
        <v>11</v>
      </c>
      <c r="J8" s="5" t="s">
        <v>11</v>
      </c>
      <c r="K8" s="5" t="s">
        <v>11</v>
      </c>
      <c r="L8" s="5" t="s">
        <v>11</v>
      </c>
      <c r="M8" s="5">
        <v>0.1029096491843821</v>
      </c>
      <c r="N8" s="5">
        <v>0</v>
      </c>
      <c r="O8" s="5">
        <v>0.2370597275854501</v>
      </c>
      <c r="P8" s="5" t="s">
        <v>11</v>
      </c>
      <c r="Q8" s="5" t="s">
        <v>11</v>
      </c>
      <c r="R8" s="5" t="s">
        <v>11</v>
      </c>
      <c r="S8" s="5" t="s">
        <v>11</v>
      </c>
      <c r="T8" s="5">
        <v>3.4915773830411743E-2</v>
      </c>
      <c r="U8" s="5">
        <v>0</v>
      </c>
      <c r="V8" s="5">
        <v>0.2370597275854501</v>
      </c>
      <c r="W8" s="5">
        <v>68.591118853696386</v>
      </c>
      <c r="X8" s="5">
        <v>31.611639022673412</v>
      </c>
      <c r="Y8" s="5">
        <v>2.8392037141047766</v>
      </c>
      <c r="Z8" s="5">
        <v>1.8928024760698554</v>
      </c>
      <c r="AA8" s="5">
        <v>2.3320061574103308</v>
      </c>
      <c r="AB8" s="5">
        <v>1.9938744529473713</v>
      </c>
      <c r="AC8" s="5">
        <v>6.4153140232619972</v>
      </c>
      <c r="AD8" s="5">
        <v>0.30505360293941391</v>
      </c>
      <c r="AE8" s="5">
        <v>0.16906585223147974</v>
      </c>
      <c r="AF8" s="5">
        <v>0.20398162606189801</v>
      </c>
      <c r="AG8" s="5">
        <v>-1.8192955837952959E+38</v>
      </c>
      <c r="AH8" s="5">
        <v>1.8192955837952959E+38</v>
      </c>
      <c r="AI8" s="5">
        <v>0</v>
      </c>
    </row>
    <row r="9" spans="1:35" x14ac:dyDescent="0.3">
      <c r="A9" s="5">
        <v>8</v>
      </c>
      <c r="B9" s="19">
        <v>0.62766666524112225</v>
      </c>
      <c r="C9" s="5">
        <v>-2.3465880880253788E-2</v>
      </c>
      <c r="D9" s="5">
        <v>-0.14564516120937496</v>
      </c>
      <c r="E9" s="5">
        <v>4.7019230743291549E-2</v>
      </c>
      <c r="F9" s="5">
        <v>-0.1220918113463372</v>
      </c>
      <c r="G9" s="5">
        <v>-0.1220918113463372</v>
      </c>
      <c r="H9" s="5">
        <v>-116.30126490583281</v>
      </c>
      <c r="I9" s="5">
        <v>-5.865814857895215E-2</v>
      </c>
      <c r="J9" s="5">
        <v>-8.8722942506324707E-3</v>
      </c>
      <c r="K9" s="5">
        <v>-8.0202979010448427E-2</v>
      </c>
      <c r="L9" s="5">
        <v>-1.3504187337407809E-2</v>
      </c>
      <c r="M9" s="5">
        <v>0</v>
      </c>
      <c r="N9" s="5">
        <v>0</v>
      </c>
      <c r="O9" s="5">
        <v>0.24007444155391661</v>
      </c>
      <c r="P9" s="5">
        <v>0.15382516082119296</v>
      </c>
      <c r="Q9" s="5">
        <v>-1.5043658659015547E-2</v>
      </c>
      <c r="R9" s="5">
        <v>0.16474629323955131</v>
      </c>
      <c r="S9" s="5">
        <v>-5.2049556753537396E-2</v>
      </c>
      <c r="T9" s="5">
        <v>0.13771712151154403</v>
      </c>
      <c r="U9" s="5">
        <v>-0.10235732004236596</v>
      </c>
      <c r="V9" s="5">
        <v>0.17121588079813796</v>
      </c>
      <c r="W9" s="5">
        <v>82.315756778071147</v>
      </c>
      <c r="X9" s="5">
        <v>27.498759289927403</v>
      </c>
      <c r="Y9" s="5">
        <v>4.7921836201653383</v>
      </c>
      <c r="Z9" s="5">
        <v>1.4032258056717175</v>
      </c>
      <c r="AA9" s="5">
        <v>3.2512406929820767</v>
      </c>
      <c r="AB9" s="5">
        <v>2.2928039689490078</v>
      </c>
      <c r="AC9" s="5">
        <v>8.2574441641450953</v>
      </c>
      <c r="AD9" s="5">
        <v>0.48014888310782661</v>
      </c>
      <c r="AE9" s="5">
        <v>0.20657568226732267</v>
      </c>
      <c r="AF9" s="5">
        <v>0.13585607932895988</v>
      </c>
      <c r="AG9" s="5">
        <v>-1.8424317607625964E+38</v>
      </c>
      <c r="AH9" s="5">
        <v>-1.8424317607625964E+38</v>
      </c>
      <c r="AI9" s="5">
        <v>0</v>
      </c>
    </row>
    <row r="10" spans="1:35" x14ac:dyDescent="0.3">
      <c r="A10" s="5">
        <v>9</v>
      </c>
      <c r="B10" s="19">
        <v>0.72483333293348551</v>
      </c>
      <c r="C10" s="5">
        <v>-2.9826276192451429E-2</v>
      </c>
      <c r="D10" s="5">
        <v>5.1870485207739084E-2</v>
      </c>
      <c r="E10" s="5">
        <v>7.8810709123235522E-3</v>
      </c>
      <c r="F10" s="5">
        <v>2.9925279928035939E-2</v>
      </c>
      <c r="G10" s="5">
        <v>2.9925279928035939E-2</v>
      </c>
      <c r="H10" s="5">
        <v>-55.553018827827323</v>
      </c>
      <c r="I10" s="5">
        <v>-7.6969079235971894E-3</v>
      </c>
      <c r="J10" s="5">
        <v>4.0888922005843341E-2</v>
      </c>
      <c r="K10" s="5">
        <v>3.122984048523202E-2</v>
      </c>
      <c r="L10" s="5">
        <v>0.15560464412165939</v>
      </c>
      <c r="M10" s="5">
        <v>0.17185554015828602</v>
      </c>
      <c r="N10" s="5">
        <v>0.30821917528388515</v>
      </c>
      <c r="O10" s="5">
        <v>0.17185554015828602</v>
      </c>
      <c r="P10" s="5">
        <v>0.13118920128118472</v>
      </c>
      <c r="Q10" s="5">
        <v>-1.8386981080558189E-2</v>
      </c>
      <c r="R10" s="5">
        <v>3.0461505919414947E-2</v>
      </c>
      <c r="S10" s="5">
        <v>-3.8337009500218821E-3</v>
      </c>
      <c r="T10" s="5">
        <v>0.13823163012731529</v>
      </c>
      <c r="U10" s="5">
        <v>3.5491905032693546E-2</v>
      </c>
      <c r="V10" s="5">
        <v>0.41282689538023631</v>
      </c>
      <c r="W10" s="5">
        <v>119.04918945465081</v>
      </c>
      <c r="X10" s="5">
        <v>52.533623433386339</v>
      </c>
      <c r="Y10" s="5">
        <v>13.204856667162394</v>
      </c>
      <c r="Z10" s="5">
        <v>5.3872975849619964</v>
      </c>
      <c r="AA10" s="5">
        <v>5.7907845053336322</v>
      </c>
      <c r="AB10" s="5">
        <v>4.7671232443907812</v>
      </c>
      <c r="AC10" s="5">
        <v>12.26151919129353</v>
      </c>
      <c r="AD10" s="5">
        <v>1.0647571509807001</v>
      </c>
      <c r="AE10" s="5">
        <v>0.34371108031657871</v>
      </c>
      <c r="AF10" s="5">
        <v>0.31008717028560795</v>
      </c>
      <c r="AG10" s="5">
        <v>1.8493150517033203E+38</v>
      </c>
      <c r="AH10" s="5">
        <v>-1.8493150517033203E+38</v>
      </c>
      <c r="AI10" s="5">
        <v>0</v>
      </c>
    </row>
    <row r="11" spans="1:35" x14ac:dyDescent="0.3">
      <c r="A11" s="5">
        <v>10</v>
      </c>
      <c r="B11" s="19">
        <v>0.82233332796022296</v>
      </c>
      <c r="C11" s="5">
        <v>-0.12632653020545384</v>
      </c>
      <c r="D11" s="5">
        <v>7.3380333715449927E-2</v>
      </c>
      <c r="E11" s="5">
        <v>-0.12653617769992748</v>
      </c>
      <c r="F11" s="5">
        <v>-0.17948237419014232</v>
      </c>
      <c r="G11" s="5">
        <v>-0.17948237419014232</v>
      </c>
      <c r="H11" s="5">
        <v>42.509785592237144</v>
      </c>
      <c r="I11" s="5">
        <v>4.2539492725191457E-4</v>
      </c>
      <c r="J11" s="5">
        <v>4.9208978279680633E-2</v>
      </c>
      <c r="K11" s="5">
        <v>1.1063487381544047E-2</v>
      </c>
      <c r="L11" s="5">
        <v>4.7377347660237705E-2</v>
      </c>
      <c r="M11" s="5">
        <v>6.6790352289519003E-2</v>
      </c>
      <c r="N11" s="5">
        <v>0.13729127970624486</v>
      </c>
      <c r="O11" s="5">
        <v>0.4081632639915343</v>
      </c>
      <c r="P11" s="5">
        <v>8.626929816811113E-2</v>
      </c>
      <c r="Q11" s="5">
        <v>-2.0913041616940017E-2</v>
      </c>
      <c r="R11" s="5">
        <v>-3.9434283907664888E-2</v>
      </c>
      <c r="S11" s="5">
        <v>1.7040603948641039E-2</v>
      </c>
      <c r="T11" s="5">
        <v>6.6790352289525595E-2</v>
      </c>
      <c r="U11" s="5">
        <v>-3.3395176144762798E-2</v>
      </c>
      <c r="V11" s="5">
        <v>0.20408163199576387</v>
      </c>
      <c r="W11" s="5">
        <v>78.771799375238061</v>
      </c>
      <c r="X11" s="5">
        <v>50.697587962875197</v>
      </c>
      <c r="Y11" s="5">
        <v>14.666048190241108</v>
      </c>
      <c r="Z11" s="5">
        <v>14.664192902677508</v>
      </c>
      <c r="AA11" s="5">
        <v>6.4137291073578133</v>
      </c>
      <c r="AB11" s="5">
        <v>6.8218923713493416</v>
      </c>
      <c r="AC11" s="5">
        <v>16.627087144964047</v>
      </c>
      <c r="AD11" s="5">
        <v>1.3302411830996719</v>
      </c>
      <c r="AE11" s="5">
        <v>0.2393320957041202</v>
      </c>
      <c r="AF11" s="5">
        <v>0.10389610356148206</v>
      </c>
      <c r="AG11" s="5">
        <v>0</v>
      </c>
      <c r="AH11" s="5">
        <v>1.8367346879618843E+38</v>
      </c>
      <c r="AI11" s="5">
        <v>0</v>
      </c>
    </row>
    <row r="12" spans="1:35" x14ac:dyDescent="0.3">
      <c r="A12" s="5">
        <v>11</v>
      </c>
      <c r="B12" s="19">
        <v>0.91999999713152647</v>
      </c>
      <c r="C12" s="5">
        <v>-3.0968990118335607E-2</v>
      </c>
      <c r="D12" s="5">
        <v>-7.5958858458582246E-2</v>
      </c>
      <c r="E12" s="5">
        <v>3.1035308817206893E-2</v>
      </c>
      <c r="F12" s="5">
        <v>-7.5892539759501526E-2</v>
      </c>
      <c r="G12" s="5">
        <v>-7.5892539759501526E-2</v>
      </c>
      <c r="H12" s="5">
        <v>-44.889397462714513</v>
      </c>
      <c r="I12" s="5">
        <v>-2.1672760164516684E-2</v>
      </c>
      <c r="J12" s="5">
        <v>4.0689796198970256E-3</v>
      </c>
      <c r="K12" s="5">
        <v>-8.3762610279987312E-2</v>
      </c>
      <c r="L12" s="5">
        <v>-0.19634669319241499</v>
      </c>
      <c r="M12" s="5">
        <v>3.3159349362289807E-2</v>
      </c>
      <c r="N12" s="5">
        <v>-6.8160884800264568E-2</v>
      </c>
      <c r="O12" s="5">
        <v>0.37396377336358644</v>
      </c>
      <c r="P12" s="5">
        <v>3.5431895786036886E-2</v>
      </c>
      <c r="Q12" s="5">
        <v>-4.3181675586395483E-2</v>
      </c>
      <c r="R12" s="5">
        <v>-0.11392633454535186</v>
      </c>
      <c r="S12" s="5">
        <v>-0.10303329833567784</v>
      </c>
      <c r="T12" s="5">
        <v>-6.6318698724579614E-2</v>
      </c>
      <c r="U12" s="5">
        <v>-0.13632176960052259</v>
      </c>
      <c r="V12" s="5">
        <v>0.27264353920103862</v>
      </c>
      <c r="W12" s="5">
        <v>78.882407760733088</v>
      </c>
      <c r="X12" s="5">
        <v>47.325760284288492</v>
      </c>
      <c r="Y12" s="5">
        <v>14.962235306694867</v>
      </c>
      <c r="Z12" s="5">
        <v>13.14952420822309</v>
      </c>
      <c r="AA12" s="5">
        <v>12.569235594383043</v>
      </c>
      <c r="AB12" s="5">
        <v>10.248081139022842</v>
      </c>
      <c r="AC12" s="5">
        <v>17.795517491094856</v>
      </c>
      <c r="AD12" s="5">
        <v>1.4571691858650142</v>
      </c>
      <c r="AE12" s="5">
        <v>0.16948111896280585</v>
      </c>
      <c r="AF12" s="5">
        <v>6.8160884800258018E-2</v>
      </c>
      <c r="AG12" s="5">
        <v>-1.8237642149258701E+38</v>
      </c>
      <c r="AH12" s="5">
        <v>1.8237642149258701E+38</v>
      </c>
      <c r="AI12" s="5">
        <v>-1.8237642149258701E+38</v>
      </c>
    </row>
    <row r="13" spans="1:35" x14ac:dyDescent="0.3">
      <c r="A13" s="5">
        <v>12</v>
      </c>
      <c r="B13" s="19">
        <v>1.0173333284910768</v>
      </c>
      <c r="C13" s="5">
        <v>1.8134730600372531E-2</v>
      </c>
      <c r="D13" s="5">
        <v>1.6632934188108243E-2</v>
      </c>
      <c r="E13" s="5">
        <v>5.1427545084601012E-2</v>
      </c>
      <c r="F13" s="5">
        <v>8.6195209873183895E-2</v>
      </c>
      <c r="G13" s="5">
        <v>8.6195209873183895E-2</v>
      </c>
      <c r="H13" s="5">
        <v>-107.09403678851278</v>
      </c>
      <c r="I13" s="5">
        <v>-2.7378862359857061E-2</v>
      </c>
      <c r="J13" s="5">
        <v>-1.6174810777323103E-2</v>
      </c>
      <c r="K13" s="5">
        <v>-4.926430572385101E-3</v>
      </c>
      <c r="L13" s="5">
        <v>-3.7618482906414036E-2</v>
      </c>
      <c r="M13" s="5">
        <v>9.8802395544587973E-2</v>
      </c>
      <c r="N13" s="5">
        <v>0.10059880273630996</v>
      </c>
      <c r="O13" s="5">
        <v>0.49580838491466184</v>
      </c>
      <c r="P13" s="5">
        <v>3.6405412125442432E-3</v>
      </c>
      <c r="Q13" s="5">
        <v>-3.9700181245555882E-2</v>
      </c>
      <c r="R13" s="5">
        <v>-7.9362120383895576E-2</v>
      </c>
      <c r="S13" s="5">
        <v>2.0483473649364536E-2</v>
      </c>
      <c r="T13" s="5">
        <v>-6.6467066093630511E-2</v>
      </c>
      <c r="U13" s="5">
        <v>3.2335329450951071E-2</v>
      </c>
      <c r="V13" s="5">
        <v>0.26586826437452843</v>
      </c>
      <c r="W13" s="5">
        <v>25.113772540242678</v>
      </c>
      <c r="X13" s="5">
        <v>30.741916271900774</v>
      </c>
      <c r="Y13" s="5">
        <v>21.677245582482712</v>
      </c>
      <c r="Z13" s="5">
        <v>14.193413221778071</v>
      </c>
      <c r="AA13" s="5">
        <v>14.155688670751948</v>
      </c>
      <c r="AB13" s="5">
        <v>11.532934170841052</v>
      </c>
      <c r="AC13" s="5">
        <v>20.617365339368032</v>
      </c>
      <c r="AD13" s="5">
        <v>1.8179640780204289</v>
      </c>
      <c r="AE13" s="5">
        <v>0.29640718663376392</v>
      </c>
      <c r="AF13" s="5">
        <v>0.23173652773185538</v>
      </c>
      <c r="AG13" s="5">
        <v>-1.7784431198025924E+38</v>
      </c>
      <c r="AH13" s="5">
        <v>1.7784431198025924E+38</v>
      </c>
      <c r="AI13" s="5">
        <v>-1.7784431198025924E+38</v>
      </c>
    </row>
    <row r="14" spans="1:35" x14ac:dyDescent="0.3">
      <c r="A14" s="5">
        <v>13</v>
      </c>
      <c r="B14" s="19">
        <v>1.1158333264756948</v>
      </c>
      <c r="C14" s="5">
        <v>-8.5285714200446602E-2</v>
      </c>
      <c r="D14" s="5">
        <v>-9.7161515937897111E-2</v>
      </c>
      <c r="E14" s="5">
        <v>-6.6265889146558524E-2</v>
      </c>
      <c r="F14" s="5">
        <v>-0.24871311928490225</v>
      </c>
      <c r="G14" s="5">
        <v>-0.24871311928490225</v>
      </c>
      <c r="H14" s="5">
        <v>39.37133575029543</v>
      </c>
      <c r="I14" s="5">
        <v>-2.0940366281128373E-2</v>
      </c>
      <c r="J14" s="5">
        <v>-3.3281834606430204E-3</v>
      </c>
      <c r="K14" s="5">
        <v>-4.9708218618767135E-3</v>
      </c>
      <c r="L14" s="5">
        <v>7.8491039363235468E-2</v>
      </c>
      <c r="M14" s="5">
        <v>9.6209912440309395E-2</v>
      </c>
      <c r="N14" s="5">
        <v>0.1609329444456071</v>
      </c>
      <c r="O14" s="5">
        <v>0.70845480978773223</v>
      </c>
      <c r="P14" s="5">
        <v>-3.2265344880088795E-3</v>
      </c>
      <c r="Q14" s="5">
        <v>-1.7646316176561046E-2</v>
      </c>
      <c r="R14" s="5">
        <v>-9.440992302355164E-3</v>
      </c>
      <c r="S14" s="5">
        <v>6.6627519384528849E-2</v>
      </c>
      <c r="T14" s="5">
        <v>-3.3236151570285991E-2</v>
      </c>
      <c r="U14" s="5">
        <v>3.3236151570292201E-2</v>
      </c>
      <c r="V14" s="5">
        <v>0.32186588889122042</v>
      </c>
      <c r="W14" s="5">
        <v>35.372011626463745</v>
      </c>
      <c r="X14" s="5">
        <v>18.524781322597857</v>
      </c>
      <c r="Y14" s="5">
        <v>22.390670531563039</v>
      </c>
      <c r="Z14" s="5">
        <v>13.109037887776042</v>
      </c>
      <c r="AA14" s="5">
        <v>14.085131181261374</v>
      </c>
      <c r="AB14" s="5">
        <v>11.282798822545432</v>
      </c>
      <c r="AC14" s="5">
        <v>23.149854204273836</v>
      </c>
      <c r="AD14" s="5">
        <v>2.4769679275541607</v>
      </c>
      <c r="AE14" s="5">
        <v>0.35335276932623211</v>
      </c>
      <c r="AF14" s="5">
        <v>0.28862973732092817</v>
      </c>
      <c r="AG14" s="5">
        <v>1.7317784239255781E+38</v>
      </c>
      <c r="AH14" s="5">
        <v>0</v>
      </c>
      <c r="AI14" s="5">
        <v>-1.7317784239255781E+38</v>
      </c>
    </row>
    <row r="15" spans="1:35" x14ac:dyDescent="0.3">
      <c r="A15" s="5">
        <v>14</v>
      </c>
      <c r="B15" s="19">
        <v>1.2018333293963224</v>
      </c>
      <c r="C15" s="5">
        <v>-7.3201741974090453E-3</v>
      </c>
      <c r="D15" s="5">
        <v>0.10259390465771877</v>
      </c>
      <c r="E15" s="5">
        <v>-2.4938751923309008E-2</v>
      </c>
      <c r="F15" s="5">
        <v>7.0334978536802706E-2</v>
      </c>
      <c r="G15" s="5">
        <v>7.0334978536802706E-2</v>
      </c>
      <c r="H15" s="5">
        <v>-55.714473155357972</v>
      </c>
      <c r="I15" s="5">
        <v>-9.5060662055623021E-3</v>
      </c>
      <c r="J15" s="5">
        <v>5.5265561641466843E-3</v>
      </c>
      <c r="K15" s="5">
        <v>5.7928902607097134E-2</v>
      </c>
      <c r="L15" s="5">
        <v>5.7220838529983987E-3</v>
      </c>
      <c r="M15" s="5">
        <v>0.32046444262090584</v>
      </c>
      <c r="N15" s="5">
        <v>0.22467344075052742</v>
      </c>
      <c r="O15" s="5">
        <v>1.2174165510435395</v>
      </c>
      <c r="P15" s="5">
        <v>-8.9199422983412039E-4</v>
      </c>
      <c r="Q15" s="5">
        <v>5.4906870878536048E-3</v>
      </c>
      <c r="R15" s="5">
        <v>4.2248412270890295E-2</v>
      </c>
      <c r="S15" s="5">
        <v>8.5936859684911771E-2</v>
      </c>
      <c r="T15" s="5">
        <v>9.5791001870378423E-2</v>
      </c>
      <c r="U15" s="5">
        <v>0.25602322318083442</v>
      </c>
      <c r="V15" s="5">
        <v>0.7053701046818831</v>
      </c>
      <c r="W15" s="5">
        <v>87.889115043362381</v>
      </c>
      <c r="X15" s="5">
        <v>60.454572107685863</v>
      </c>
      <c r="Y15" s="5">
        <v>41.378229498844775</v>
      </c>
      <c r="Z15" s="5">
        <v>26.325108968559579</v>
      </c>
      <c r="AA15" s="5">
        <v>21.615674985695872</v>
      </c>
      <c r="AB15" s="5">
        <v>15.822931854407138</v>
      </c>
      <c r="AC15" s="5">
        <v>27.256894168571453</v>
      </c>
      <c r="AD15" s="5">
        <v>3.4920174318201753</v>
      </c>
      <c r="AE15" s="5">
        <v>0.60783744823204111</v>
      </c>
      <c r="AF15" s="5">
        <v>0.41799709907074784</v>
      </c>
      <c r="AG15" s="5">
        <v>1.7242380336668204E+38</v>
      </c>
      <c r="AH15" s="5">
        <v>1.7242380336668204E+38</v>
      </c>
      <c r="AI15" s="5">
        <v>-1.7242380336668204E+38</v>
      </c>
    </row>
    <row r="16" spans="1:35" x14ac:dyDescent="0.3">
      <c r="A16" s="5">
        <v>15</v>
      </c>
      <c r="B16" s="19">
        <v>1.299666662234813</v>
      </c>
      <c r="C16" s="5">
        <v>-0.10237750144295753</v>
      </c>
      <c r="D16" s="5">
        <v>-0.1288251676185839</v>
      </c>
      <c r="E16" s="5">
        <v>1.4644244811141825E-2</v>
      </c>
      <c r="F16" s="5">
        <v>-0.21655842425030072</v>
      </c>
      <c r="G16" s="5">
        <v>-0.21655842425030072</v>
      </c>
      <c r="H16" s="5">
        <v>47.447115535551383</v>
      </c>
      <c r="I16" s="5">
        <v>7.6064725437296008E-3</v>
      </c>
      <c r="J16" s="5">
        <v>-1.0411289541806713E-2</v>
      </c>
      <c r="K16" s="5">
        <v>4.473976442114283E-2</v>
      </c>
      <c r="L16" s="5">
        <v>-0.12414327804101792</v>
      </c>
      <c r="M16" s="5">
        <v>0.35140620716185611</v>
      </c>
      <c r="N16" s="5">
        <v>9.7419542579525259E-2</v>
      </c>
      <c r="O16" s="5">
        <v>1.7605103051871065</v>
      </c>
      <c r="P16" s="5">
        <v>-2.4287776366805312E-2</v>
      </c>
      <c r="Q16" s="5">
        <v>8.9294636148548549E-3</v>
      </c>
      <c r="R16" s="5">
        <v>-9.778860681205561E-3</v>
      </c>
      <c r="S16" s="5">
        <v>-2.4538025996935307E-2</v>
      </c>
      <c r="T16" s="5">
        <v>3.1313424400562354E-2</v>
      </c>
      <c r="U16" s="5">
        <v>6.4366483490040718E-2</v>
      </c>
      <c r="V16" s="5">
        <v>0.76717889781374682</v>
      </c>
      <c r="W16" s="5">
        <v>149.43809904761144</v>
      </c>
      <c r="X16" s="5">
        <v>103.83705494694975</v>
      </c>
      <c r="Y16" s="5">
        <v>63.524500300605084</v>
      </c>
      <c r="Z16" s="5">
        <v>42.727167594565721</v>
      </c>
      <c r="AA16" s="5">
        <v>25.83009586108512</v>
      </c>
      <c r="AB16" s="5">
        <v>19.365613357058166</v>
      </c>
      <c r="AC16" s="5">
        <v>31.435198828785566</v>
      </c>
      <c r="AD16" s="5">
        <v>4.6917947560174138</v>
      </c>
      <c r="AE16" s="5">
        <v>0.83154538130379363</v>
      </c>
      <c r="AF16" s="5">
        <v>0.44708611505245921</v>
      </c>
      <c r="AG16" s="5">
        <v>-1.7222383420308641E+38</v>
      </c>
      <c r="AH16" s="5">
        <v>1.7222383420308641E+38</v>
      </c>
      <c r="AI16" s="5">
        <v>-1.7222383420308641E+38</v>
      </c>
    </row>
    <row r="17" spans="1:35" x14ac:dyDescent="0.3">
      <c r="A17" s="5">
        <v>16</v>
      </c>
      <c r="B17" s="19">
        <v>1.3973333314061165</v>
      </c>
      <c r="C17" s="5">
        <v>2.7768695485840104E-2</v>
      </c>
      <c r="D17" s="5">
        <v>-5.4154782284146816E-2</v>
      </c>
      <c r="E17" s="5">
        <v>3.514782587635544E-2</v>
      </c>
      <c r="F17" s="5">
        <v>8.761739077949875E-3</v>
      </c>
      <c r="G17" s="5">
        <v>8.761739077949875E-3</v>
      </c>
      <c r="H17" s="5">
        <v>-52.393521727850981</v>
      </c>
      <c r="I17" s="5">
        <v>-3.2290047304192266E-3</v>
      </c>
      <c r="J17" s="5">
        <v>-5.0279099257286165E-2</v>
      </c>
      <c r="K17" s="5">
        <v>-4.6757472616259649E-2</v>
      </c>
      <c r="L17" s="5">
        <v>-0.13422561404750089</v>
      </c>
      <c r="M17" s="5">
        <v>0.41565217142210026</v>
      </c>
      <c r="N17" s="5">
        <v>0.15999999904114051</v>
      </c>
      <c r="O17" s="5">
        <v>2.0469565094720092</v>
      </c>
      <c r="P17" s="5">
        <v>-4.4715040406411805E-2</v>
      </c>
      <c r="Q17" s="5">
        <v>-1.4924320381036834E-2</v>
      </c>
      <c r="R17" s="5">
        <v>-0.11468002646465053</v>
      </c>
      <c r="S17" s="5">
        <v>-0.17052760056256172</v>
      </c>
      <c r="T17" s="5">
        <v>-3.1304347638485622E-2</v>
      </c>
      <c r="U17" s="5">
        <v>0</v>
      </c>
      <c r="V17" s="5">
        <v>0.99304347230969714</v>
      </c>
      <c r="W17" s="5">
        <v>211.69912916609974</v>
      </c>
      <c r="X17" s="5">
        <v>142.91304262180321</v>
      </c>
      <c r="Y17" s="5">
        <v>84.63478210149141</v>
      </c>
      <c r="Z17" s="5">
        <v>53.050434464684969</v>
      </c>
      <c r="AA17" s="5">
        <v>38.99999976627852</v>
      </c>
      <c r="AB17" s="5">
        <v>23.987825943200878</v>
      </c>
      <c r="AC17" s="5">
        <v>34.031304143881307</v>
      </c>
      <c r="AD17" s="5">
        <v>5.9513043121607643</v>
      </c>
      <c r="AE17" s="5">
        <v>1.0869565152251541</v>
      </c>
      <c r="AF17" s="5">
        <v>0.63826086574021201</v>
      </c>
      <c r="AG17" s="5">
        <v>-1.7217391201166437E+38</v>
      </c>
      <c r="AH17" s="5">
        <v>0</v>
      </c>
      <c r="AI17" s="5">
        <v>-1.7217391201166437E+38</v>
      </c>
    </row>
    <row r="18" spans="1:35" x14ac:dyDescent="0.3">
      <c r="A18" s="5">
        <v>17</v>
      </c>
      <c r="B18" s="19">
        <v>1.49500000057742</v>
      </c>
      <c r="C18" s="5">
        <v>-1.4619130347136555E-2</v>
      </c>
      <c r="D18" s="5">
        <v>-7.610260823961959E-2</v>
      </c>
      <c r="E18" s="5">
        <v>-1.1716521668991042E-2</v>
      </c>
      <c r="F18" s="5">
        <v>-0.10243826025604377</v>
      </c>
      <c r="G18" s="5">
        <v>-0.10243826025604377</v>
      </c>
      <c r="H18" s="5">
        <v>-49.299100300100918</v>
      </c>
      <c r="I18" s="5">
        <v>8.9756749090931769E-4</v>
      </c>
      <c r="J18" s="5">
        <v>-6.0350875128556532E-2</v>
      </c>
      <c r="K18" s="5">
        <v>3.9256822387771027E-2</v>
      </c>
      <c r="L18" s="5">
        <v>-2.6091317502233386E-2</v>
      </c>
      <c r="M18" s="5">
        <v>0.67130434380305382</v>
      </c>
      <c r="N18" s="5">
        <v>0.31999999808228718</v>
      </c>
      <c r="O18" s="5">
        <v>2.5895652018724085</v>
      </c>
      <c r="P18" s="5">
        <v>-3.803947998377101E-2</v>
      </c>
      <c r="Q18" s="5">
        <v>-2.2485065815761724E-2</v>
      </c>
      <c r="R18" s="5">
        <v>9.7635682327307169E-3</v>
      </c>
      <c r="S18" s="5">
        <v>-3.6951504125062561E-2</v>
      </c>
      <c r="T18" s="5">
        <v>0.19130434667963231</v>
      </c>
      <c r="U18" s="5">
        <v>0.12869565140266107</v>
      </c>
      <c r="V18" s="5">
        <v>1.3113043399676281</v>
      </c>
      <c r="W18" s="5">
        <v>259.73217235650537</v>
      </c>
      <c r="X18" s="5">
        <v>173.67130330703856</v>
      </c>
      <c r="Y18" s="5">
        <v>89.768695114202856</v>
      </c>
      <c r="Z18" s="5">
        <v>56.109564881134631</v>
      </c>
      <c r="AA18" s="5">
        <v>37.947825859540579</v>
      </c>
      <c r="AB18" s="5">
        <v>23.281738990910615</v>
      </c>
      <c r="AC18" s="5">
        <v>40.540869322261699</v>
      </c>
      <c r="AD18" s="5">
        <v>7.0556521316295235</v>
      </c>
      <c r="AE18" s="5">
        <v>1.535652164710096</v>
      </c>
      <c r="AF18" s="5">
        <v>0.70434782186590184</v>
      </c>
      <c r="AG18" s="5">
        <v>136.30782527008304</v>
      </c>
      <c r="AH18" s="5">
        <v>0</v>
      </c>
      <c r="AI18" s="5">
        <v>708.58434357964143</v>
      </c>
    </row>
    <row r="19" spans="1:35" x14ac:dyDescent="0.3">
      <c r="A19" s="5">
        <v>18</v>
      </c>
      <c r="B19" s="19">
        <v>1.5921666682697833</v>
      </c>
      <c r="C19" s="5">
        <v>7.6053347944019217E-2</v>
      </c>
      <c r="D19" s="5">
        <v>-6.8807769596631319E-2</v>
      </c>
      <c r="E19" s="5">
        <v>2.4909828656620368E-2</v>
      </c>
      <c r="F19" s="5">
        <v>3.2155407003810484E-2</v>
      </c>
      <c r="G19" s="5">
        <v>3.2155407003810484E-2</v>
      </c>
      <c r="H19" s="5">
        <v>-15.902543441742452</v>
      </c>
      <c r="I19" s="5">
        <v>1.8757702208922044E-2</v>
      </c>
      <c r="J19" s="5">
        <v>-4.1400697113850048E-2</v>
      </c>
      <c r="K19" s="5">
        <v>4.5919435552310643E-2</v>
      </c>
      <c r="L19" s="5">
        <v>-5.2642670646782519E-2</v>
      </c>
      <c r="M19" s="5">
        <v>0.80023194231755423</v>
      </c>
      <c r="N19" s="5">
        <v>0.38271962458665371</v>
      </c>
      <c r="O19" s="5">
        <v>3.1348216522961514</v>
      </c>
      <c r="P19" s="5">
        <v>-2.3608756188209647E-2</v>
      </c>
      <c r="Q19" s="5">
        <v>-1.1525044307701142E-2</v>
      </c>
      <c r="R19" s="5">
        <v>-6.4919768899379237E-3</v>
      </c>
      <c r="S19" s="5">
        <v>-2.0531822066872416E-2</v>
      </c>
      <c r="T19" s="5">
        <v>0.12873296463368991</v>
      </c>
      <c r="U19" s="5">
        <v>0.12873296463369607</v>
      </c>
      <c r="V19" s="5">
        <v>1.5343577676610494</v>
      </c>
      <c r="W19" s="5">
        <v>343.32559777408835</v>
      </c>
      <c r="X19" s="5">
        <v>220.60307088106276</v>
      </c>
      <c r="Y19" s="5">
        <v>125.86256744929334</v>
      </c>
      <c r="Z19" s="5">
        <v>76.046389405368458</v>
      </c>
      <c r="AA19" s="5">
        <v>50.355464787660623</v>
      </c>
      <c r="AB19" s="5">
        <v>39.261814578619237</v>
      </c>
      <c r="AC19" s="5">
        <v>44.298056911248189</v>
      </c>
      <c r="AD19" s="5">
        <v>7.8753260931990479</v>
      </c>
      <c r="AE19" s="5">
        <v>1.6317773084649208</v>
      </c>
      <c r="AF19" s="5">
        <v>0.83154536614736652</v>
      </c>
      <c r="AG19" s="5">
        <v>546.890686822416</v>
      </c>
      <c r="AH19" s="5">
        <v>0</v>
      </c>
      <c r="AI19" s="5">
        <v>577.99709412802508</v>
      </c>
    </row>
    <row r="20" spans="1:35" x14ac:dyDescent="0.3">
      <c r="A20" s="5">
        <v>19</v>
      </c>
      <c r="B20" s="19">
        <v>1.6893333254847676</v>
      </c>
      <c r="C20" s="5">
        <v>1.4542284244788029E-3</v>
      </c>
      <c r="D20" s="5">
        <v>-0.12324673081448149</v>
      </c>
      <c r="E20" s="5">
        <v>-0.11010985197744799</v>
      </c>
      <c r="F20" s="5">
        <v>-0.23190235436725246</v>
      </c>
      <c r="G20" s="5">
        <v>-0.23190235436725246</v>
      </c>
      <c r="H20" s="5">
        <v>26.288691935015908</v>
      </c>
      <c r="I20" s="5">
        <v>3.6198646038483412E-2</v>
      </c>
      <c r="J20" s="5">
        <v>-5.7747432790864979E-2</v>
      </c>
      <c r="K20" s="5">
        <v>0.11699950559553347</v>
      </c>
      <c r="L20" s="5">
        <v>-0.15026768467826751</v>
      </c>
      <c r="M20" s="5">
        <v>1.1857018329118465</v>
      </c>
      <c r="N20" s="5">
        <v>0.35396687070750621</v>
      </c>
      <c r="O20" s="5">
        <v>3.3339145654815443</v>
      </c>
      <c r="P20" s="5">
        <v>-2.8177546208553079E-2</v>
      </c>
      <c r="Q20" s="5">
        <v>-3.0608659892519693E-2</v>
      </c>
      <c r="R20" s="5">
        <v>-0.10862999974979436</v>
      </c>
      <c r="S20" s="5">
        <v>-0.11351550149215507</v>
      </c>
      <c r="T20" s="5">
        <v>0.16041848327630653</v>
      </c>
      <c r="U20" s="5">
        <v>9.5902354132575363E-2</v>
      </c>
      <c r="V20" s="5">
        <v>1.860505670171972</v>
      </c>
      <c r="W20" s="5">
        <v>338.5684399921476</v>
      </c>
      <c r="X20" s="5">
        <v>238.21447294865428</v>
      </c>
      <c r="Y20" s="5">
        <v>131.98256343641694</v>
      </c>
      <c r="Z20" s="5">
        <v>86.559721160896913</v>
      </c>
      <c r="AA20" s="5">
        <v>49.030514470070912</v>
      </c>
      <c r="AB20" s="5">
        <v>33.035745479923307</v>
      </c>
      <c r="AC20" s="5">
        <v>46.761987875043992</v>
      </c>
      <c r="AD20" s="5">
        <v>8.707933755237887</v>
      </c>
      <c r="AE20" s="5">
        <v>1.923278120149654</v>
      </c>
      <c r="AF20" s="5">
        <v>0.89799477051412036</v>
      </c>
      <c r="AG20" s="5">
        <v>-1.7262423743863653E+38</v>
      </c>
      <c r="AH20" s="5">
        <v>0</v>
      </c>
      <c r="AI20" s="5">
        <v>152.43417637498024</v>
      </c>
    </row>
    <row r="21" spans="1:35" x14ac:dyDescent="0.3">
      <c r="A21" s="5">
        <v>20</v>
      </c>
      <c r="B21" s="19">
        <v>1.7748333269264549</v>
      </c>
      <c r="C21" s="5">
        <v>-1.0263525349728492E-2</v>
      </c>
      <c r="D21" s="5">
        <v>-5.7277487157811745E-2</v>
      </c>
      <c r="E21" s="5">
        <v>-0.22334729590180891</v>
      </c>
      <c r="F21" s="5">
        <v>-0.29088830840905155</v>
      </c>
      <c r="G21" s="5">
        <v>-0.29088830840905155</v>
      </c>
      <c r="H21" s="5">
        <v>76.410633020891652</v>
      </c>
      <c r="I21" s="5">
        <v>4.4521928327789576E-2</v>
      </c>
      <c r="J21" s="5">
        <v>-9.229280496424673E-2</v>
      </c>
      <c r="K21" s="5">
        <v>5.3082611599504718E-2</v>
      </c>
      <c r="L21" s="5">
        <v>-0.16315647486863902</v>
      </c>
      <c r="M21" s="5">
        <v>1.1867364798099154</v>
      </c>
      <c r="N21" s="5">
        <v>0.41710296863906854</v>
      </c>
      <c r="O21" s="5">
        <v>3.6527050768266971</v>
      </c>
      <c r="P21" s="5">
        <v>-4.3130430697937462E-2</v>
      </c>
      <c r="Q21" s="5">
        <v>-6.6250917836204445E-2</v>
      </c>
      <c r="R21" s="5">
        <v>-0.11391710054315146</v>
      </c>
      <c r="S21" s="5">
        <v>-0.18283635928114594</v>
      </c>
      <c r="T21" s="5">
        <v>9.598603880815447E-2</v>
      </c>
      <c r="U21" s="5">
        <v>-3.1413612700851905E-2</v>
      </c>
      <c r="V21" s="5">
        <v>1.8621291528782067</v>
      </c>
      <c r="W21" s="5">
        <v>262.35427687256595</v>
      </c>
      <c r="X21" s="5">
        <v>189.20244409651826</v>
      </c>
      <c r="Y21" s="5">
        <v>95.338569346376318</v>
      </c>
      <c r="Z21" s="5">
        <v>72.331588444414379</v>
      </c>
      <c r="AA21" s="5">
        <v>46.907504565192532</v>
      </c>
      <c r="AB21" s="5">
        <v>37.368237508367535</v>
      </c>
      <c r="AC21" s="5">
        <v>54.143106690621813</v>
      </c>
      <c r="AD21" s="5">
        <v>9.3054101622742245</v>
      </c>
      <c r="AE21" s="5">
        <v>1.9581151916863611</v>
      </c>
      <c r="AF21" s="5">
        <v>0.99476440219360651</v>
      </c>
      <c r="AG21" s="5">
        <v>0</v>
      </c>
      <c r="AH21" s="5">
        <v>0</v>
      </c>
      <c r="AI21" s="5">
        <v>312.00349174626052</v>
      </c>
    </row>
    <row r="22" spans="1:35" x14ac:dyDescent="0.3">
      <c r="A22" s="5">
        <v>21</v>
      </c>
      <c r="B22" s="19">
        <v>1.8726666597649455</v>
      </c>
      <c r="C22" s="5">
        <v>4.2535776797701999E-2</v>
      </c>
      <c r="D22" s="5">
        <v>5.8656195715030774E-3</v>
      </c>
      <c r="E22" s="5">
        <v>-0.14400000062061505</v>
      </c>
      <c r="F22" s="5">
        <v>-9.5598604251806801E-2</v>
      </c>
      <c r="G22" s="5">
        <v>-9.5598604251806801E-2</v>
      </c>
      <c r="H22" s="5">
        <v>-19.387773359497505</v>
      </c>
      <c r="I22" s="5">
        <v>4.6041906485871656E-2</v>
      </c>
      <c r="J22" s="5">
        <v>-0.10334074458843479</v>
      </c>
      <c r="K22" s="5">
        <v>6.8686696864788885E-2</v>
      </c>
      <c r="L22" s="5">
        <v>-7.1601842967827123E-2</v>
      </c>
      <c r="M22" s="5">
        <v>1.5741710364537431</v>
      </c>
      <c r="N22" s="5">
        <v>0.57766143355453181</v>
      </c>
      <c r="O22" s="5">
        <v>3.8062827389197467</v>
      </c>
      <c r="P22" s="5">
        <v>-5.4202725790903371E-2</v>
      </c>
      <c r="Q22" s="5">
        <v>-8.6550953339267378E-2</v>
      </c>
      <c r="R22" s="5">
        <v>-3.51716327642142E-2</v>
      </c>
      <c r="S22" s="5">
        <v>-5.5988415596582235E-2</v>
      </c>
      <c r="T22" s="5">
        <v>0.2879581164244634</v>
      </c>
      <c r="U22" s="5">
        <v>0.19197207761630894</v>
      </c>
      <c r="V22" s="5">
        <v>2.0226876177936699</v>
      </c>
      <c r="W22" s="5">
        <v>145.43630080141077</v>
      </c>
      <c r="X22" s="5">
        <v>119.64746997471798</v>
      </c>
      <c r="Y22" s="5">
        <v>61.462478449920035</v>
      </c>
      <c r="Z22" s="5">
        <v>63.560209698054607</v>
      </c>
      <c r="AA22" s="5">
        <v>52.792321344485245</v>
      </c>
      <c r="AB22" s="5">
        <v>38.399651125378796</v>
      </c>
      <c r="AC22" s="5">
        <v>54.858638979918965</v>
      </c>
      <c r="AD22" s="5">
        <v>9.5549738631754284</v>
      </c>
      <c r="AE22" s="5">
        <v>2.2146596954099724</v>
      </c>
      <c r="AF22" s="5">
        <v>1.1553228671090636</v>
      </c>
      <c r="AG22" s="5">
        <v>1.7277486985467891E+38</v>
      </c>
      <c r="AH22" s="5">
        <v>0</v>
      </c>
      <c r="AI22" s="5">
        <v>60.722513350744428</v>
      </c>
    </row>
    <row r="23" spans="1:35" x14ac:dyDescent="0.3">
      <c r="A23" s="5">
        <v>22</v>
      </c>
      <c r="B23" s="19">
        <v>1.9700000016018748</v>
      </c>
      <c r="C23" s="5">
        <v>1.9084400348007079E-2</v>
      </c>
      <c r="D23" s="5">
        <v>-0.17338882314575904</v>
      </c>
      <c r="E23" s="5">
        <v>-0.14702095369238863</v>
      </c>
      <c r="F23" s="5">
        <v>-0.30132537649014057</v>
      </c>
      <c r="G23" s="5">
        <v>-0.30132537649014057</v>
      </c>
      <c r="H23" s="5">
        <v>55.232795432704208</v>
      </c>
      <c r="I23" s="5">
        <v>6.8136315543377873E-2</v>
      </c>
      <c r="J23" s="5">
        <v>-8.7643966415139413E-2</v>
      </c>
      <c r="K23" s="5">
        <v>0.19938230413856373</v>
      </c>
      <c r="L23" s="5">
        <v>-1.4314466623833889E-2</v>
      </c>
      <c r="M23" s="5">
        <v>1.831781129573008</v>
      </c>
      <c r="N23" s="5">
        <v>0.73690337147741747</v>
      </c>
      <c r="O23" s="5">
        <v>3.6129219800634451</v>
      </c>
      <c r="P23" s="5">
        <v>-5.678287027401363E-2</v>
      </c>
      <c r="Q23" s="5">
        <v>-8.1164147938232872E-2</v>
      </c>
      <c r="R23" s="5">
        <v>-2.7656024637120392E-2</v>
      </c>
      <c r="S23" s="5">
        <v>1.3429419234475054E-2</v>
      </c>
      <c r="T23" s="5">
        <v>0.25669382845303718</v>
      </c>
      <c r="U23" s="5">
        <v>0.22526193109143383</v>
      </c>
      <c r="V23" s="5">
        <v>2.0535506276242725</v>
      </c>
      <c r="W23" s="5">
        <v>135.28812489386925</v>
      </c>
      <c r="X23" s="5">
        <v>96.752618728552648</v>
      </c>
      <c r="Y23" s="5">
        <v>54.410360549442679</v>
      </c>
      <c r="Z23" s="5">
        <v>45.752619042843087</v>
      </c>
      <c r="AA23" s="5">
        <v>37.664144121792404</v>
      </c>
      <c r="AB23" s="5">
        <v>32.949359517553006</v>
      </c>
      <c r="AC23" s="5">
        <v>46.643189468088309</v>
      </c>
      <c r="AD23" s="5">
        <v>10.290453952882494</v>
      </c>
      <c r="AE23" s="5">
        <v>2.4080325812022707</v>
      </c>
      <c r="AF23" s="5">
        <v>1.2206053475419731</v>
      </c>
      <c r="AG23" s="5">
        <v>249.69848507355849</v>
      </c>
      <c r="AH23" s="5">
        <v>0</v>
      </c>
      <c r="AI23" s="5">
        <v>-8.6245633927179508</v>
      </c>
    </row>
    <row r="24" spans="1:35" x14ac:dyDescent="0.3">
      <c r="A24" s="5">
        <v>23</v>
      </c>
      <c r="B24" s="19">
        <v>2.0673333329614252</v>
      </c>
      <c r="C24" s="5">
        <v>-5.5813628514261061E-2</v>
      </c>
      <c r="D24" s="5">
        <v>-7.6458940138505849E-2</v>
      </c>
      <c r="E24" s="5">
        <v>-4.7082702465894632E-2</v>
      </c>
      <c r="F24" s="5">
        <v>-0.17935527111856223</v>
      </c>
      <c r="G24" s="5">
        <v>-0.17935527111856223</v>
      </c>
      <c r="H24" s="5">
        <v>63.358624868116635</v>
      </c>
      <c r="I24" s="5">
        <v>0.10412285714027789</v>
      </c>
      <c r="J24" s="5">
        <v>-6.9176011769431348E-2</v>
      </c>
      <c r="K24" s="5">
        <v>0.20465267440614221</v>
      </c>
      <c r="L24" s="5">
        <v>-5.2180099640355042E-3</v>
      </c>
      <c r="M24" s="5">
        <v>2.1525917333317097</v>
      </c>
      <c r="N24" s="5">
        <v>0.86662784069198517</v>
      </c>
      <c r="O24" s="5">
        <v>3.3529411820321058</v>
      </c>
      <c r="P24" s="5">
        <v>-5.3256040753415647E-2</v>
      </c>
      <c r="Q24" s="5">
        <v>-6.1068718905515885E-2</v>
      </c>
      <c r="R24" s="5">
        <v>-9.0295048179548504E-2</v>
      </c>
      <c r="S24" s="5">
        <v>-3.0323235298332949E-2</v>
      </c>
      <c r="T24" s="5">
        <v>0.28829353571406696</v>
      </c>
      <c r="U24" s="5">
        <v>0.32149097315993269</v>
      </c>
      <c r="V24" s="5">
        <v>1.9271986054098056</v>
      </c>
      <c r="W24" s="5">
        <v>14.46534655864715</v>
      </c>
      <c r="X24" s="5">
        <v>50.505532990005236</v>
      </c>
      <c r="Y24" s="5">
        <v>45.096097919879412</v>
      </c>
      <c r="Z24" s="5">
        <v>36.578334364691059</v>
      </c>
      <c r="AA24" s="5">
        <v>36.707629647374922</v>
      </c>
      <c r="AB24" s="5">
        <v>32.533488696945184</v>
      </c>
      <c r="AC24" s="5">
        <v>38.166569661443113</v>
      </c>
      <c r="AD24" s="5">
        <v>11.34653467228582</v>
      </c>
      <c r="AE24" s="5">
        <v>2.4740827064916426</v>
      </c>
      <c r="AF24" s="5">
        <v>1.4781595831157692</v>
      </c>
      <c r="AG24" s="5">
        <v>327.1991851670694</v>
      </c>
      <c r="AH24" s="5">
        <v>0</v>
      </c>
      <c r="AI24" s="5">
        <v>-359.53348923933947</v>
      </c>
    </row>
    <row r="25" spans="1:35" x14ac:dyDescent="0.3">
      <c r="A25" s="5">
        <v>24</v>
      </c>
      <c r="B25" s="19">
        <v>2.1651666657999158</v>
      </c>
      <c r="C25" s="5">
        <v>-0.24796509705489028</v>
      </c>
      <c r="D25" s="5">
        <v>-3.5251309052455562E-2</v>
      </c>
      <c r="E25" s="5">
        <v>-0.24246596963163053</v>
      </c>
      <c r="F25" s="5">
        <v>-0.52568237573897636</v>
      </c>
      <c r="G25" s="5">
        <v>-0.52568237573897636</v>
      </c>
      <c r="H25" s="5">
        <v>67.031968861861259</v>
      </c>
      <c r="I25" s="5">
        <v>0.13465697843003391</v>
      </c>
      <c r="J25" s="5">
        <v>-7.8335073627215618E-2</v>
      </c>
      <c r="K25" s="5">
        <v>0.25398069661298545</v>
      </c>
      <c r="L25" s="5">
        <v>-9.0859206777115717E-2</v>
      </c>
      <c r="M25" s="5">
        <v>2.4397905864327383</v>
      </c>
      <c r="N25" s="5">
        <v>0.80279232457729754</v>
      </c>
      <c r="O25" s="5">
        <v>3.024432822809684</v>
      </c>
      <c r="P25" s="5">
        <v>-6.3105200157673319E-2</v>
      </c>
      <c r="Q25" s="5">
        <v>-6.6910974164586301E-2</v>
      </c>
      <c r="R25" s="5">
        <v>-5.9580199307544837E-2</v>
      </c>
      <c r="S25" s="5">
        <v>-7.8473625900657151E-2</v>
      </c>
      <c r="T25" s="5">
        <v>0.32111692983092027</v>
      </c>
      <c r="U25" s="5">
        <v>0.25654450372361148</v>
      </c>
      <c r="V25" s="5">
        <v>1.9267015789855091</v>
      </c>
      <c r="W25" s="5">
        <v>-28.029668532686866</v>
      </c>
      <c r="X25" s="5">
        <v>-37.666666829025608</v>
      </c>
      <c r="Y25" s="5">
        <v>-0.59336823990493914</v>
      </c>
      <c r="Z25" s="5">
        <v>10.511343849845789</v>
      </c>
      <c r="AA25" s="5">
        <v>-6.282722540170381E-2</v>
      </c>
      <c r="AB25" s="5">
        <v>4.8813263735710759</v>
      </c>
      <c r="AC25" s="5">
        <v>29.141361382155846</v>
      </c>
      <c r="AD25" s="5">
        <v>12.062827277126679</v>
      </c>
      <c r="AE25" s="5">
        <v>2.7242583014459982</v>
      </c>
      <c r="AF25" s="5">
        <v>1.5095986103464407</v>
      </c>
      <c r="AG25" s="5">
        <v>112.56544551138172</v>
      </c>
      <c r="AH25" s="5">
        <v>0</v>
      </c>
      <c r="AI25" s="5">
        <v>-397.72426000405972</v>
      </c>
    </row>
    <row r="26" spans="1:35" x14ac:dyDescent="0.3">
      <c r="A26" s="5">
        <v>25</v>
      </c>
      <c r="B26" s="19">
        <v>2.262166659347713</v>
      </c>
      <c r="C26" s="5">
        <v>-2.2011638036089649E-2</v>
      </c>
      <c r="D26" s="5">
        <v>-0.14102705835093199</v>
      </c>
      <c r="E26" s="5">
        <v>1.4594122766879434E-3</v>
      </c>
      <c r="F26" s="5">
        <v>-0.16157928411023445</v>
      </c>
      <c r="G26" s="5">
        <v>-0.16157928411023445</v>
      </c>
      <c r="H26" s="5">
        <v>55.601299633453635</v>
      </c>
      <c r="I26" s="5">
        <v>0.16678198152396545</v>
      </c>
      <c r="J26" s="5">
        <v>-7.1525983992995548E-2</v>
      </c>
      <c r="K26" s="5">
        <v>0.27068053604943171</v>
      </c>
      <c r="L26" s="5">
        <v>-5.0033022323582119E-3</v>
      </c>
      <c r="M26" s="5">
        <v>2.7599650832789444</v>
      </c>
      <c r="N26" s="5">
        <v>1.0910677906700448</v>
      </c>
      <c r="O26" s="5">
        <v>3.0846668577823557</v>
      </c>
      <c r="P26" s="5">
        <v>-6.6440735874909382E-2</v>
      </c>
      <c r="Q26" s="5">
        <v>-6.1054353540036445E-2</v>
      </c>
      <c r="R26" s="5">
        <v>-2.9734871659561967E-2</v>
      </c>
      <c r="S26" s="5">
        <v>2.0529109385585945E-2</v>
      </c>
      <c r="T26" s="5">
        <v>0.38580157078092797</v>
      </c>
      <c r="U26" s="5">
        <v>0.51323828873118993</v>
      </c>
      <c r="V26" s="5">
        <v>1.7334885058165646</v>
      </c>
      <c r="W26" s="5">
        <v>-16.083212088708937</v>
      </c>
      <c r="X26" s="5">
        <v>-75.573465161435095</v>
      </c>
      <c r="Y26" s="5">
        <v>-40.854815208081703</v>
      </c>
      <c r="Z26" s="5">
        <v>-20.571428552409301</v>
      </c>
      <c r="AA26" s="5">
        <v>-6.7785859698748459</v>
      </c>
      <c r="AB26" s="5">
        <v>-0.15711376185647999</v>
      </c>
      <c r="AC26" s="5">
        <v>16.922897860408668</v>
      </c>
      <c r="AD26" s="5">
        <v>11.813209183142707</v>
      </c>
      <c r="AE26" s="5">
        <v>2.7215594970473616</v>
      </c>
      <c r="AF26" s="5">
        <v>1.4768693614509727</v>
      </c>
      <c r="AG26" s="5">
        <v>603.71137564201422</v>
      </c>
      <c r="AH26" s="5">
        <v>0</v>
      </c>
      <c r="AI26" s="5">
        <v>1.7282513804213506E+38</v>
      </c>
    </row>
    <row r="27" spans="1:35" x14ac:dyDescent="0.3">
      <c r="A27" s="5">
        <v>26</v>
      </c>
      <c r="B27" s="19">
        <v>2.3468333319760859</v>
      </c>
      <c r="C27" s="5">
        <v>-5.7323426067338465E-2</v>
      </c>
      <c r="D27" s="5">
        <v>-0.18390034802685631</v>
      </c>
      <c r="E27" s="5">
        <v>-6.9185314074374116E-2</v>
      </c>
      <c r="F27" s="5">
        <v>-0.31040908816856888</v>
      </c>
      <c r="G27" s="5">
        <v>-0.31040908816856888</v>
      </c>
      <c r="H27" s="5">
        <v>22.719176600012538</v>
      </c>
      <c r="I27" s="5">
        <v>0.19174390643760705</v>
      </c>
      <c r="J27" s="5">
        <v>-4.291074041102387E-2</v>
      </c>
      <c r="K27" s="5">
        <v>0.29033893968240854</v>
      </c>
      <c r="L27" s="5">
        <v>5.0374391064282126E-2</v>
      </c>
      <c r="M27" s="5">
        <v>2.952797176729832</v>
      </c>
      <c r="N27" s="5">
        <v>1.0611888018206137</v>
      </c>
      <c r="O27" s="5">
        <v>2.4807692088689359</v>
      </c>
      <c r="P27" s="5">
        <v>-5.6868284953289425E-2</v>
      </c>
      <c r="Q27" s="5">
        <v>-4.6507909839015482E-2</v>
      </c>
      <c r="R27" s="5">
        <v>-4.1230143103252556E-2</v>
      </c>
      <c r="S27" s="5">
        <v>-1.136543772539173E-2</v>
      </c>
      <c r="T27" s="5">
        <v>0.35489510176208677</v>
      </c>
      <c r="U27" s="5">
        <v>0.35314685002926033</v>
      </c>
      <c r="V27" s="5">
        <v>1.414335651849874</v>
      </c>
      <c r="W27" s="5">
        <v>-4.3199300317936205</v>
      </c>
      <c r="X27" s="5">
        <v>-54.36188763197994</v>
      </c>
      <c r="Y27" s="5">
        <v>-33.223775930475867</v>
      </c>
      <c r="Z27" s="5">
        <v>-32.302447267280705</v>
      </c>
      <c r="AA27" s="5">
        <v>-16.160839018170851</v>
      </c>
      <c r="AB27" s="5">
        <v>-15.713286574569407</v>
      </c>
      <c r="AC27" s="5">
        <v>-0.77447551763843048</v>
      </c>
      <c r="AD27" s="5">
        <v>12.117132760162503</v>
      </c>
      <c r="AE27" s="5">
        <v>2.8164335415700186</v>
      </c>
      <c r="AF27" s="5">
        <v>1.5104894971548648</v>
      </c>
      <c r="AG27" s="5">
        <v>-1.7307692154899545E+38</v>
      </c>
      <c r="AH27" s="5">
        <v>-1.7307692154899545E+38</v>
      </c>
      <c r="AI27" s="5">
        <v>1.7307692154899545E+38</v>
      </c>
    </row>
    <row r="28" spans="1:35" x14ac:dyDescent="0.3">
      <c r="A28" s="5">
        <v>27</v>
      </c>
      <c r="B28" s="19">
        <v>2.4441666633356363</v>
      </c>
      <c r="C28" s="5">
        <v>-7.6479439592219423E-2</v>
      </c>
      <c r="D28" s="5">
        <v>-0.21938757518222526</v>
      </c>
      <c r="E28" s="5">
        <v>-7.5149605829725227E-2</v>
      </c>
      <c r="F28" s="5">
        <v>-0.37101662060387153</v>
      </c>
      <c r="G28" s="5">
        <v>-0.37101662060387153</v>
      </c>
      <c r="H28" s="5">
        <v>92.121699021640012</v>
      </c>
      <c r="I28" s="5">
        <v>0.22317128803324029</v>
      </c>
      <c r="J28" s="5">
        <v>-1.9604408088434427E-2</v>
      </c>
      <c r="K28" s="5">
        <v>0.27203931853948871</v>
      </c>
      <c r="L28" s="5">
        <v>-1.7758288956982603E-4</v>
      </c>
      <c r="M28" s="5">
        <v>3.3000874684451573</v>
      </c>
      <c r="N28" s="5">
        <v>1.3193350748715027</v>
      </c>
      <c r="O28" s="5">
        <v>3.4050743444296248</v>
      </c>
      <c r="P28" s="5">
        <v>-4.8992747004121505E-2</v>
      </c>
      <c r="Q28" s="5">
        <v>-3.2609024338947086E-2</v>
      </c>
      <c r="R28" s="5">
        <v>-5.873905296861482E-2</v>
      </c>
      <c r="S28" s="5">
        <v>-8.5739218117286436E-2</v>
      </c>
      <c r="T28" s="5">
        <v>0.41994750393788155</v>
      </c>
      <c r="U28" s="5">
        <v>0.48293962952855946</v>
      </c>
      <c r="V28" s="5">
        <v>1.7970253606008322</v>
      </c>
      <c r="W28" s="5">
        <v>-66.223971589736934</v>
      </c>
      <c r="X28" s="5">
        <v>-50.708661100498809</v>
      </c>
      <c r="Y28" s="5">
        <v>-26.435695372889434</v>
      </c>
      <c r="Z28" s="5">
        <v>-39.405074119504221</v>
      </c>
      <c r="AA28" s="5">
        <v>-27.48906369526695</v>
      </c>
      <c r="AB28" s="5">
        <v>-17.930008636880988</v>
      </c>
      <c r="AC28" s="5">
        <v>0.77340331975227161</v>
      </c>
      <c r="AD28" s="5">
        <v>14.295712946551937</v>
      </c>
      <c r="AE28" s="5">
        <v>3.1618547483989441</v>
      </c>
      <c r="AF28" s="5">
        <v>1.7707786416047202</v>
      </c>
      <c r="AG28" s="5">
        <v>-1.7322834537437472E+38</v>
      </c>
      <c r="AH28" s="5">
        <v>-1.7322834537437472E+38</v>
      </c>
      <c r="AI28" s="5">
        <v>1.7322834537437472E+38</v>
      </c>
    </row>
    <row r="29" spans="1:35" x14ac:dyDescent="0.3">
      <c r="A29" s="5">
        <v>28</v>
      </c>
      <c r="B29" s="19">
        <v>2.5413333310279995</v>
      </c>
      <c r="C29" s="5">
        <v>-0.1603774806767328</v>
      </c>
      <c r="D29" s="5">
        <v>-0.23123629096293877</v>
      </c>
      <c r="E29" s="5">
        <v>-7.5169778810496787E-2</v>
      </c>
      <c r="F29" s="5">
        <v>-0.46678355045016839</v>
      </c>
      <c r="G29" s="5">
        <v>-0.46678355045016839</v>
      </c>
      <c r="H29" s="5">
        <v>88.355810647135726</v>
      </c>
      <c r="I29" s="5">
        <v>0.26350855939773088</v>
      </c>
      <c r="J29" s="5">
        <v>-5.2378859467057419E-3</v>
      </c>
      <c r="K29" s="5">
        <v>0.35079222840192253</v>
      </c>
      <c r="L29" s="5">
        <v>2.8794972456793862E-2</v>
      </c>
      <c r="M29" s="5">
        <v>3.8051342150538847</v>
      </c>
      <c r="N29" s="5">
        <v>1.5140023440761752</v>
      </c>
      <c r="O29" s="5">
        <v>4.776546123680796</v>
      </c>
      <c r="P29" s="5">
        <v>-3.6428211988240124E-2</v>
      </c>
      <c r="Q29" s="5">
        <v>-2.4098378291747102E-2</v>
      </c>
      <c r="R29" s="5">
        <v>5.277755925046889E-2</v>
      </c>
      <c r="S29" s="5">
        <v>3.4893706693091006E-3</v>
      </c>
      <c r="T29" s="5">
        <v>0.64410735563009403</v>
      </c>
      <c r="U29" s="5">
        <v>0.54609101890377953</v>
      </c>
      <c r="V29" s="5">
        <v>2.0828471554342758</v>
      </c>
      <c r="W29" s="5">
        <v>-114.68436484497504</v>
      </c>
      <c r="X29" s="5">
        <v>-61.710035427854123</v>
      </c>
      <c r="Y29" s="5">
        <v>-26.326137869652936</v>
      </c>
      <c r="Z29" s="5">
        <v>-12.245040923880849</v>
      </c>
      <c r="AA29" s="5">
        <v>-20.732205509343732</v>
      </c>
      <c r="AB29" s="5">
        <v>-3.5548424980563187</v>
      </c>
      <c r="AC29" s="5">
        <v>19.041423700814736</v>
      </c>
      <c r="AD29" s="5">
        <v>16.254959271023658</v>
      </c>
      <c r="AE29" s="5">
        <v>3.6056009581467339</v>
      </c>
      <c r="AF29" s="5">
        <v>1.8990665240724329</v>
      </c>
      <c r="AG29" s="5">
        <v>1.73278880998314E+38</v>
      </c>
      <c r="AH29" s="5">
        <v>-1.73278880998314E+38</v>
      </c>
      <c r="AI29" s="5">
        <v>1.73278880998314E+38</v>
      </c>
    </row>
    <row r="30" spans="1:35" x14ac:dyDescent="0.3">
      <c r="A30" s="5">
        <v>29</v>
      </c>
      <c r="B30" s="19">
        <v>2.6381666609086096</v>
      </c>
      <c r="C30" s="5">
        <v>-6.7762336405795431E-2</v>
      </c>
      <c r="D30" s="5">
        <v>-0.24619620670255923</v>
      </c>
      <c r="E30" s="5">
        <v>-0.24779737460101867</v>
      </c>
      <c r="F30" s="5">
        <v>-0.56175591770917421</v>
      </c>
      <c r="G30" s="5">
        <v>-0.56175591770917421</v>
      </c>
      <c r="H30" s="5">
        <v>144.33280441408419</v>
      </c>
      <c r="I30" s="5">
        <v>0.29057955820417353</v>
      </c>
      <c r="J30" s="5">
        <v>-1.8203329758234198E-2</v>
      </c>
      <c r="K30" s="5">
        <v>0.38790397311619901</v>
      </c>
      <c r="L30" s="5">
        <v>-0.1050864313976075</v>
      </c>
      <c r="M30" s="5">
        <v>4.5056934731708056</v>
      </c>
      <c r="N30" s="5">
        <v>1.8043795790691823</v>
      </c>
      <c r="O30" s="5">
        <v>7.7430657664910481</v>
      </c>
      <c r="P30" s="5">
        <v>-4.607080163211718E-2</v>
      </c>
      <c r="Q30" s="5">
        <v>-5.0872193120755062E-2</v>
      </c>
      <c r="R30" s="5">
        <v>-9.5019618722803068E-2</v>
      </c>
      <c r="S30" s="5">
        <v>-0.17379639645847367</v>
      </c>
      <c r="T30" s="5">
        <v>0.54832117305694306</v>
      </c>
      <c r="U30" s="5">
        <v>0.45021898235026753</v>
      </c>
      <c r="V30" s="5">
        <v>3.3232117101885748</v>
      </c>
      <c r="W30" s="5">
        <v>217.38569548181908</v>
      </c>
      <c r="X30" s="5">
        <v>26.354452803414336</v>
      </c>
      <c r="Y30" s="5">
        <v>-9.1059854873801811</v>
      </c>
      <c r="Z30" s="5">
        <v>-2.606715353063048</v>
      </c>
      <c r="AA30" s="5">
        <v>-24.444963734302263</v>
      </c>
      <c r="AB30" s="5">
        <v>-8.0216059151046384</v>
      </c>
      <c r="AC30" s="5">
        <v>38.792409125153313</v>
      </c>
      <c r="AD30" s="5">
        <v>18.886423535868769</v>
      </c>
      <c r="AE30" s="5">
        <v>4.4934306993324755</v>
      </c>
      <c r="AF30" s="5">
        <v>2.4105109716496971</v>
      </c>
      <c r="AG30" s="5">
        <v>1.7343065857072701E+38</v>
      </c>
      <c r="AH30" s="5">
        <v>-1.7343065857072701E+38</v>
      </c>
      <c r="AI30" s="5">
        <v>1.7343065857072701E+38</v>
      </c>
    </row>
    <row r="31" spans="1:35" x14ac:dyDescent="0.3">
      <c r="A31" s="5">
        <v>30</v>
      </c>
      <c r="B31" s="19">
        <v>2.7351666649337858</v>
      </c>
      <c r="C31" s="5">
        <v>-6.9324561508839463E-2</v>
      </c>
      <c r="D31" s="5">
        <v>-0.35283157948353727</v>
      </c>
      <c r="E31" s="5">
        <v>-7.0894736949746864E-2</v>
      </c>
      <c r="F31" s="5">
        <v>-0.4930508779421236</v>
      </c>
      <c r="G31" s="5">
        <v>-0.4930508779421236</v>
      </c>
      <c r="H31" s="5">
        <v>63.308609286102353</v>
      </c>
      <c r="I31" s="5">
        <v>0.33919049415417046</v>
      </c>
      <c r="J31" s="5">
        <v>-3.1767298253984187E-2</v>
      </c>
      <c r="K31" s="5">
        <v>0.54279323423013559</v>
      </c>
      <c r="L31" s="5">
        <v>-0.10000085933201314</v>
      </c>
      <c r="M31" s="5">
        <v>5.7175438683370814</v>
      </c>
      <c r="N31" s="5">
        <v>2.452631582674206</v>
      </c>
      <c r="O31" s="5">
        <v>12.000000018234315</v>
      </c>
      <c r="P31" s="5">
        <v>-5.1515865920442425E-2</v>
      </c>
      <c r="Q31" s="5">
        <v>-6.5541317903028196E-2</v>
      </c>
      <c r="R31" s="5">
        <v>-0.12830864478200665</v>
      </c>
      <c r="S31" s="5">
        <v>-0.13261061993663323</v>
      </c>
      <c r="T31" s="5">
        <v>0.87017543991874957</v>
      </c>
      <c r="U31" s="5">
        <v>0.77543859766952772</v>
      </c>
      <c r="V31" s="5">
        <v>5.0491228146898193</v>
      </c>
      <c r="W31" s="5">
        <v>399.11754446611872</v>
      </c>
      <c r="X31" s="5">
        <v>154.19473707640822</v>
      </c>
      <c r="Y31" s="5">
        <v>49.696491303585297</v>
      </c>
      <c r="Z31" s="5">
        <v>45.34912287592671</v>
      </c>
      <c r="AA31" s="5">
        <v>47.998245686969675</v>
      </c>
      <c r="AB31" s="5">
        <v>41.177193045025973</v>
      </c>
      <c r="AC31" s="5">
        <v>90.856140488935452</v>
      </c>
      <c r="AD31" s="5">
        <v>23.464912316357307</v>
      </c>
      <c r="AE31" s="5">
        <v>6.0947368513663767</v>
      </c>
      <c r="AF31" s="5">
        <v>3.433333338550375</v>
      </c>
      <c r="AG31" s="5">
        <v>1.7368421079023351E+38</v>
      </c>
      <c r="AH31" s="5">
        <v>-1.7368421079023351E+38</v>
      </c>
      <c r="AI31" s="5">
        <v>-171.92982482265538</v>
      </c>
    </row>
    <row r="32" spans="1:35" x14ac:dyDescent="0.3">
      <c r="A32" s="5">
        <v>31</v>
      </c>
      <c r="B32" s="19">
        <v>2.8324999962933362</v>
      </c>
      <c r="C32" s="5">
        <v>-0.15771303231503517</v>
      </c>
      <c r="D32" s="5">
        <v>-0.33494447479258677</v>
      </c>
      <c r="E32" s="5">
        <v>-0.20076680176759137</v>
      </c>
      <c r="F32" s="5">
        <v>-0.69342430887561202</v>
      </c>
      <c r="G32" s="5">
        <v>-0.69342430887561202</v>
      </c>
      <c r="H32" s="5">
        <v>96.524715700169523</v>
      </c>
      <c r="I32" s="5">
        <v>0.4124951869808885</v>
      </c>
      <c r="J32" s="5">
        <v>-4.315255993648752E-2</v>
      </c>
      <c r="K32" s="5">
        <v>0.76968876923438456</v>
      </c>
      <c r="L32" s="5">
        <v>-0.17111082877423997</v>
      </c>
      <c r="M32" s="5">
        <v>7.2711863946248378</v>
      </c>
      <c r="N32" s="5">
        <v>3.0631209624812143</v>
      </c>
      <c r="O32" s="5">
        <v>16.488603051616106</v>
      </c>
      <c r="P32" s="5">
        <v>-6.3535608892387505E-2</v>
      </c>
      <c r="Q32" s="5">
        <v>-7.5573137763516637E-2</v>
      </c>
      <c r="R32" s="5">
        <v>-0.14420773757952771</v>
      </c>
      <c r="S32" s="5">
        <v>-0.14933142217581807</v>
      </c>
      <c r="T32" s="5">
        <v>0.99941554013411171</v>
      </c>
      <c r="U32" s="5">
        <v>0.90298070731415403</v>
      </c>
      <c r="V32" s="5">
        <v>7.2746931158182955</v>
      </c>
      <c r="W32" s="5">
        <v>544.09409357318714</v>
      </c>
      <c r="X32" s="5">
        <v>274.89012099418562</v>
      </c>
      <c r="Y32" s="5">
        <v>126.8310921248089</v>
      </c>
      <c r="Z32" s="5">
        <v>127.80420725599208</v>
      </c>
      <c r="AA32" s="5">
        <v>88.520163086334634</v>
      </c>
      <c r="AB32" s="5">
        <v>77.998246145378829</v>
      </c>
      <c r="AC32" s="5">
        <v>127.47808218500097</v>
      </c>
      <c r="AD32" s="5">
        <v>32.140853098593674</v>
      </c>
      <c r="AE32" s="5">
        <v>7.8445353097544102</v>
      </c>
      <c r="AF32" s="5">
        <v>4.5464640273118428</v>
      </c>
      <c r="AG32" s="5">
        <v>-233.60373902306648</v>
      </c>
      <c r="AH32" s="5">
        <v>-1.7358269907592457E+38</v>
      </c>
      <c r="AI32" s="5">
        <v>0</v>
      </c>
    </row>
    <row r="33" spans="1:35" x14ac:dyDescent="0.3">
      <c r="A33" s="5">
        <v>32</v>
      </c>
      <c r="B33" s="19">
        <v>2.9159999918192625</v>
      </c>
      <c r="C33" s="5">
        <v>-0.28214055975136587</v>
      </c>
      <c r="D33" s="5">
        <v>-0.43320351910276822</v>
      </c>
      <c r="E33" s="5">
        <v>-9.7625184186493519E-2</v>
      </c>
      <c r="F33" s="5">
        <v>-0.81296926304082739</v>
      </c>
      <c r="G33" s="5">
        <v>-0.81296926304082739</v>
      </c>
      <c r="H33" s="5">
        <v>174.62894883019493</v>
      </c>
      <c r="I33" s="5">
        <v>0.52528845344640518</v>
      </c>
      <c r="J33" s="5">
        <v>-7.9153140292750543E-2</v>
      </c>
      <c r="K33" s="5">
        <v>1.0560584492156238</v>
      </c>
      <c r="L33" s="5">
        <v>-0.2564204184582774</v>
      </c>
      <c r="M33" s="5">
        <v>9.17306013925438</v>
      </c>
      <c r="N33" s="5">
        <v>3.877598875183756</v>
      </c>
      <c r="O33" s="5">
        <v>21.076427778298328</v>
      </c>
      <c r="P33" s="5">
        <v>-8.2279534178468547E-2</v>
      </c>
      <c r="Q33" s="5">
        <v>-0.1050353294080662</v>
      </c>
      <c r="R33" s="5">
        <v>-0.16022225957730793</v>
      </c>
      <c r="S33" s="5">
        <v>-0.18448961185207774</v>
      </c>
      <c r="T33" s="5">
        <v>1.4863836195765574</v>
      </c>
      <c r="U33" s="5">
        <v>1.358125931362504</v>
      </c>
      <c r="V33" s="5">
        <v>9.782723396929395</v>
      </c>
      <c r="W33" s="5">
        <v>818.09605665991864</v>
      </c>
      <c r="X33" s="5">
        <v>435.51567139983047</v>
      </c>
      <c r="Y33" s="5">
        <v>272.97979829459723</v>
      </c>
      <c r="Z33" s="5">
        <v>279.87057436549475</v>
      </c>
      <c r="AA33" s="5">
        <v>188.08023651542658</v>
      </c>
      <c r="AB33" s="5">
        <v>137.66090941023927</v>
      </c>
      <c r="AC33" s="5">
        <v>167.56954812897655</v>
      </c>
      <c r="AD33" s="5">
        <v>38.644217154357413</v>
      </c>
      <c r="AE33" s="5">
        <v>9.7159591208727694</v>
      </c>
      <c r="AF33" s="5">
        <v>5.3850659503571512</v>
      </c>
      <c r="AG33" s="5">
        <v>341.84012122847906</v>
      </c>
      <c r="AH33" s="5">
        <v>1.7393850867385244E+38</v>
      </c>
      <c r="AI33" s="5">
        <v>-1.7393850867385244E+38</v>
      </c>
    </row>
    <row r="34" spans="1:35" x14ac:dyDescent="0.3">
      <c r="A34" s="5">
        <v>33</v>
      </c>
      <c r="B34" s="19">
        <v>3.0009999917820096</v>
      </c>
      <c r="C34" s="5">
        <v>-0.1072062266217657</v>
      </c>
      <c r="D34" s="5">
        <v>-0.50929243188666806</v>
      </c>
      <c r="E34" s="5">
        <v>-0.19807363238778461</v>
      </c>
      <c r="F34" s="5">
        <v>-0.81457229089632044</v>
      </c>
      <c r="G34" s="5">
        <v>-0.81457229089632044</v>
      </c>
      <c r="H34" s="5">
        <v>126.10898618818004</v>
      </c>
      <c r="I34" s="5">
        <v>0.71279359264998632</v>
      </c>
      <c r="J34" s="5">
        <v>-0.12813370973819174</v>
      </c>
      <c r="K34" s="5">
        <v>1.5293404880384929</v>
      </c>
      <c r="L34" s="5">
        <v>-0.27884535882991934</v>
      </c>
      <c r="M34" s="5">
        <v>11.563603812949781</v>
      </c>
      <c r="N34" s="5">
        <v>4.6495061766931149</v>
      </c>
      <c r="O34" s="5">
        <v>24.42921302493491</v>
      </c>
      <c r="P34" s="5">
        <v>-0.10308499817948535</v>
      </c>
      <c r="Q34" s="5">
        <v>-0.14532506318974264</v>
      </c>
      <c r="R34" s="5">
        <v>-0.17523449500952867</v>
      </c>
      <c r="S34" s="5">
        <v>-0.27741810665800087</v>
      </c>
      <c r="T34" s="5">
        <v>1.7832984292994432</v>
      </c>
      <c r="U34" s="5">
        <v>1.5193056104605551</v>
      </c>
      <c r="V34" s="5">
        <v>12.184974665454925</v>
      </c>
      <c r="W34" s="5">
        <v>983.55642886549083</v>
      </c>
      <c r="X34" s="5">
        <v>574.41963988117175</v>
      </c>
      <c r="Y34" s="5">
        <v>420.03771694589796</v>
      </c>
      <c r="Z34" s="5">
        <v>359.85453772869448</v>
      </c>
      <c r="AA34" s="5">
        <v>262.46812561988253</v>
      </c>
      <c r="AB34" s="5">
        <v>213.24872979731458</v>
      </c>
      <c r="AC34" s="5">
        <v>210.4938659599074</v>
      </c>
      <c r="AD34" s="5">
        <v>44.110147049801597</v>
      </c>
      <c r="AE34" s="5">
        <v>11.335528384429102</v>
      </c>
      <c r="AF34" s="5">
        <v>6.3466028692288416</v>
      </c>
      <c r="AG34" s="5">
        <v>-54.307094161143247</v>
      </c>
      <c r="AH34" s="5">
        <v>1.7779108207517134E+38</v>
      </c>
      <c r="AI34" s="5">
        <v>-1.7779108207517134E+38</v>
      </c>
    </row>
    <row r="35" spans="1:35" x14ac:dyDescent="0.3">
      <c r="A35" s="5">
        <v>34</v>
      </c>
      <c r="B35" s="19">
        <v>3.0951666610781103</v>
      </c>
      <c r="C35" s="5">
        <v>-0.13207583587175026</v>
      </c>
      <c r="D35" s="5">
        <v>-0.37074511203835042</v>
      </c>
      <c r="E35" s="5">
        <v>-0.1550574791015461</v>
      </c>
      <c r="F35" s="5">
        <v>-0.65787842701195465</v>
      </c>
      <c r="G35" s="5">
        <v>-0.65787842701195465</v>
      </c>
      <c r="H35" s="5">
        <v>119.35856178105482</v>
      </c>
      <c r="I35" s="5">
        <v>0.909444193980118</v>
      </c>
      <c r="J35" s="5">
        <v>-0.1876807076313807</v>
      </c>
      <c r="K35" s="5">
        <v>1.6302439142267671</v>
      </c>
      <c r="L35" s="5">
        <v>-0.412153719782485</v>
      </c>
      <c r="M35" s="5">
        <v>14.320192681943508</v>
      </c>
      <c r="N35" s="5">
        <v>5.853746649207018</v>
      </c>
      <c r="O35" s="5">
        <v>30.579596931206062</v>
      </c>
      <c r="P35" s="5">
        <v>-0.13084970435315615</v>
      </c>
      <c r="Q35" s="5">
        <v>-0.17068969031983</v>
      </c>
      <c r="R35" s="5">
        <v>-0.25105697938112531</v>
      </c>
      <c r="S35" s="5">
        <v>-0.2605162280755669</v>
      </c>
      <c r="T35" s="5">
        <v>2.3238038055303591</v>
      </c>
      <c r="U35" s="5">
        <v>2.1919951980682635</v>
      </c>
      <c r="V35" s="5">
        <v>14.188384074481412</v>
      </c>
      <c r="W35" s="5">
        <v>946.58080609299191</v>
      </c>
      <c r="X35" s="5">
        <v>562.4345504302097</v>
      </c>
      <c r="Y35" s="5">
        <v>475.78934979618828</v>
      </c>
      <c r="Z35" s="5">
        <v>414.12278307491528</v>
      </c>
      <c r="AA35" s="5">
        <v>287.98916812314025</v>
      </c>
      <c r="AB35" s="5">
        <v>221.66054901190654</v>
      </c>
      <c r="AC35" s="5">
        <v>233.94763906368127</v>
      </c>
      <c r="AD35" s="5">
        <v>50.015046941096358</v>
      </c>
      <c r="AE35" s="5">
        <v>13.300030172134141</v>
      </c>
      <c r="AF35" s="5">
        <v>7.5925369092891781</v>
      </c>
      <c r="AG35" s="5">
        <v>-1.7875413888695083E+38</v>
      </c>
      <c r="AH35" s="5">
        <v>1.7875413888695083E+38</v>
      </c>
      <c r="AI35" s="5">
        <v>-1.7875413888695083E+38</v>
      </c>
    </row>
    <row r="36" spans="1:35" x14ac:dyDescent="0.3">
      <c r="A36" s="5">
        <v>35</v>
      </c>
      <c r="B36" s="19">
        <v>3.1893333303742111</v>
      </c>
      <c r="C36" s="5">
        <v>-0.108288478434066</v>
      </c>
      <c r="D36" s="5">
        <v>-0.34503900641224311</v>
      </c>
      <c r="E36" s="5">
        <v>-2.5961294092582448E-2</v>
      </c>
      <c r="F36" s="5">
        <v>-0.47928877893920091</v>
      </c>
      <c r="G36" s="5">
        <v>-0.47928877893920091</v>
      </c>
      <c r="H36" s="5">
        <v>-11.750947731255094</v>
      </c>
      <c r="I36" s="5">
        <v>1.1083327969655525</v>
      </c>
      <c r="J36" s="5">
        <v>-0.25590820226267608</v>
      </c>
      <c r="K36" s="5">
        <v>1.7250470209406832</v>
      </c>
      <c r="L36" s="5">
        <v>-0.4413876376200363</v>
      </c>
      <c r="M36" s="5">
        <v>17.027517300891002</v>
      </c>
      <c r="N36" s="5">
        <v>6.800120921016461</v>
      </c>
      <c r="O36" s="5">
        <v>32.939219669438053</v>
      </c>
      <c r="P36" s="5">
        <v>-0.1849761036025607</v>
      </c>
      <c r="Q36" s="5">
        <v>-0.21275900939095868</v>
      </c>
      <c r="R36" s="5">
        <v>-0.31974460595173776</v>
      </c>
      <c r="S36" s="5">
        <v>-0.28508736106735844</v>
      </c>
      <c r="T36" s="5">
        <v>2.7686724987916529</v>
      </c>
      <c r="U36" s="5">
        <v>2.6035681754692193</v>
      </c>
      <c r="V36" s="5">
        <v>16.797096981528913</v>
      </c>
      <c r="W36" s="5">
        <v>792.87813325815375</v>
      </c>
      <c r="X36" s="5">
        <v>593.41396735241563</v>
      </c>
      <c r="Y36" s="5">
        <v>562.47051422863331</v>
      </c>
      <c r="Z36" s="5">
        <v>566.07559434337702</v>
      </c>
      <c r="AA36" s="5">
        <v>446.44027593064914</v>
      </c>
      <c r="AB36" s="5">
        <v>350.18989843333776</v>
      </c>
      <c r="AC36" s="5">
        <v>238.29452555130783</v>
      </c>
      <c r="AD36" s="5">
        <v>61.498638937773173</v>
      </c>
      <c r="AE36" s="5">
        <v>14.917447762165772</v>
      </c>
      <c r="AF36" s="5">
        <v>8.1191411743726434</v>
      </c>
      <c r="AG36" s="5">
        <v>0</v>
      </c>
      <c r="AH36" s="5">
        <v>-262.02418977915585</v>
      </c>
      <c r="AI36" s="5">
        <v>-1.7961898910902598E+38</v>
      </c>
    </row>
    <row r="37" spans="1:35" x14ac:dyDescent="0.3">
      <c r="A37" s="5">
        <v>36</v>
      </c>
      <c r="B37" s="19">
        <v>3.2831666618585587</v>
      </c>
      <c r="C37" s="5">
        <v>-0.21938868736254555</v>
      </c>
      <c r="D37" s="5">
        <v>-0.4775748201982522</v>
      </c>
      <c r="E37" s="5">
        <v>-7.6828467584424909E-2</v>
      </c>
      <c r="F37" s="5">
        <v>-0.77379197514543008</v>
      </c>
      <c r="G37" s="5">
        <v>-0.77379197514543008</v>
      </c>
      <c r="H37" s="5">
        <v>154.35544183593521</v>
      </c>
      <c r="I37" s="5">
        <v>1.3017992203558142</v>
      </c>
      <c r="J37" s="5">
        <v>-0.32017916054514267</v>
      </c>
      <c r="K37" s="5">
        <v>1.7134993209632685</v>
      </c>
      <c r="L37" s="5">
        <v>-0.54901020309047721</v>
      </c>
      <c r="M37" s="5">
        <v>19.832116899613617</v>
      </c>
      <c r="N37" s="5">
        <v>8.0583942058054614</v>
      </c>
      <c r="O37" s="5">
        <v>36.706204585547297</v>
      </c>
      <c r="P37" s="5">
        <v>-0.24694985973299624</v>
      </c>
      <c r="Q37" s="5">
        <v>-0.28181917014045582</v>
      </c>
      <c r="R37" s="5">
        <v>-0.52531274222193314</v>
      </c>
      <c r="S37" s="5">
        <v>-0.65585289370618804</v>
      </c>
      <c r="T37" s="5">
        <v>3.3850365153462647</v>
      </c>
      <c r="U37" s="5">
        <v>3.0200730096485615</v>
      </c>
      <c r="V37" s="5">
        <v>21.740876034412647</v>
      </c>
      <c r="W37" s="5">
        <v>745.83394579125684</v>
      </c>
      <c r="X37" s="5">
        <v>771.68431089982573</v>
      </c>
      <c r="Y37" s="5">
        <v>744.86314286610093</v>
      </c>
      <c r="Z37" s="5">
        <v>757.60219403247947</v>
      </c>
      <c r="AA37" s="5">
        <v>559.22993014554572</v>
      </c>
      <c r="AB37" s="5">
        <v>411.52372493709663</v>
      </c>
      <c r="AC37" s="5">
        <v>193.27919816492232</v>
      </c>
      <c r="AD37" s="5">
        <v>73.417883623680055</v>
      </c>
      <c r="AE37" s="5">
        <v>16.397810310998167</v>
      </c>
      <c r="AF37" s="5">
        <v>8.9963504154485783</v>
      </c>
      <c r="AG37" s="5">
        <v>0</v>
      </c>
      <c r="AH37" s="5">
        <v>214.03102309889422</v>
      </c>
      <c r="AI37" s="5">
        <v>85.892336248427796</v>
      </c>
    </row>
    <row r="38" spans="1:35" x14ac:dyDescent="0.3">
      <c r="A38" s="5">
        <v>37</v>
      </c>
      <c r="B38" s="19">
        <v>3.3778333326335996</v>
      </c>
      <c r="C38" s="5">
        <v>-0.22508985205960164</v>
      </c>
      <c r="D38" s="5">
        <v>-0.2052231040029075</v>
      </c>
      <c r="E38" s="5">
        <v>-0.35357640391835826</v>
      </c>
      <c r="F38" s="5">
        <v>-0.78388935998076315</v>
      </c>
      <c r="G38" s="5">
        <v>-0.78388935998076315</v>
      </c>
      <c r="H38" s="5">
        <v>118.98045420573571</v>
      </c>
      <c r="I38" s="5">
        <v>1.4796602605567475</v>
      </c>
      <c r="J38" s="5">
        <v>-0.37920610014784795</v>
      </c>
      <c r="K38" s="5">
        <v>1.7678120212231498</v>
      </c>
      <c r="L38" s="5">
        <v>-0.50675304925948028</v>
      </c>
      <c r="M38" s="5">
        <v>22.604523102744089</v>
      </c>
      <c r="N38" s="5">
        <v>9.2548899245193024</v>
      </c>
      <c r="O38" s="5">
        <v>39.324571910306403</v>
      </c>
      <c r="P38" s="5">
        <v>-0.30322810279674439</v>
      </c>
      <c r="Q38" s="5">
        <v>-0.35869329672843692</v>
      </c>
      <c r="R38" s="5">
        <v>-0.51960700493461587</v>
      </c>
      <c r="S38" s="5">
        <v>-0.66708118504697977</v>
      </c>
      <c r="T38" s="5">
        <v>3.9975549901826977</v>
      </c>
      <c r="U38" s="5">
        <v>3.5684596380254692</v>
      </c>
      <c r="V38" s="5">
        <v>23.695598891348997</v>
      </c>
      <c r="W38" s="5">
        <v>637.20659795347967</v>
      </c>
      <c r="X38" s="5">
        <v>718.71087623267726</v>
      </c>
      <c r="Y38" s="5">
        <v>727.12407912027265</v>
      </c>
      <c r="Z38" s="5">
        <v>606.71882306046257</v>
      </c>
      <c r="AA38" s="5">
        <v>473.59840814655746</v>
      </c>
      <c r="AB38" s="5">
        <v>356.21332321923853</v>
      </c>
      <c r="AC38" s="5">
        <v>164.91931449406934</v>
      </c>
      <c r="AD38" s="5">
        <v>78.918703721326963</v>
      </c>
      <c r="AE38" s="5">
        <v>17.74327618578339</v>
      </c>
      <c r="AF38" s="5">
        <v>9.7738385769145761</v>
      </c>
      <c r="AG38" s="5">
        <v>9.8710268404373736</v>
      </c>
      <c r="AH38" s="5">
        <v>1.8154034129728764E+38</v>
      </c>
      <c r="AI38" s="5">
        <v>-1.8154034129728764E+38</v>
      </c>
    </row>
    <row r="39" spans="1:35" x14ac:dyDescent="0.3">
      <c r="A39" s="5">
        <v>38</v>
      </c>
      <c r="B39" s="19">
        <v>3.4759999928064644</v>
      </c>
      <c r="C39" s="5">
        <v>-0.13060357119838656</v>
      </c>
      <c r="D39" s="5">
        <v>-0.29152142805751685</v>
      </c>
      <c r="E39" s="5">
        <v>-0.35032142795390836</v>
      </c>
      <c r="F39" s="5">
        <v>-0.77244642720960877</v>
      </c>
      <c r="G39" s="5">
        <v>-0.77244642720960877</v>
      </c>
      <c r="H39" s="5">
        <v>100.07967666375571</v>
      </c>
      <c r="I39" s="5">
        <v>1.6139611125492592</v>
      </c>
      <c r="J39" s="5">
        <v>-0.39576389176587862</v>
      </c>
      <c r="K39" s="5">
        <v>1.9952683370837789</v>
      </c>
      <c r="L39" s="5">
        <v>-0.35969388175883482</v>
      </c>
      <c r="M39" s="5">
        <v>25.258928526900608</v>
      </c>
      <c r="N39" s="5">
        <v>10.432142838752448</v>
      </c>
      <c r="O39" s="5">
        <v>37.478571362501931</v>
      </c>
      <c r="P39" s="5">
        <v>-0.36502796290309991</v>
      </c>
      <c r="Q39" s="5">
        <v>-0.41591299784432256</v>
      </c>
      <c r="R39" s="5">
        <v>-0.63505954619800931</v>
      </c>
      <c r="S39" s="5">
        <v>-0.61838527953415778</v>
      </c>
      <c r="T39" s="5">
        <v>4.374999992287484</v>
      </c>
      <c r="U39" s="5">
        <v>4.0874999927943101</v>
      </c>
      <c r="V39" s="5">
        <v>24.267857100076299</v>
      </c>
      <c r="W39" s="5">
        <v>358.9142850815698</v>
      </c>
      <c r="X39" s="5">
        <v>391.67678502381426</v>
      </c>
      <c r="Y39" s="5">
        <v>405.30714214264287</v>
      </c>
      <c r="Z39" s="5">
        <v>359.8589279370475</v>
      </c>
      <c r="AA39" s="5">
        <v>352.96249937777628</v>
      </c>
      <c r="AB39" s="5">
        <v>293.20892805454207</v>
      </c>
      <c r="AC39" s="5">
        <v>156.1357140104688</v>
      </c>
      <c r="AD39" s="5">
        <v>79.035714146385345</v>
      </c>
      <c r="AE39" s="5">
        <v>18.182142825090267</v>
      </c>
      <c r="AF39" s="5">
        <v>10.166071410650064</v>
      </c>
      <c r="AG39" s="5">
        <v>-410.30357070526338</v>
      </c>
      <c r="AH39" s="5">
        <v>0</v>
      </c>
      <c r="AI39" s="5">
        <v>-31.46249994453601</v>
      </c>
    </row>
    <row r="40" spans="1:35" x14ac:dyDescent="0.3">
      <c r="A40" s="5">
        <v>39</v>
      </c>
      <c r="B40" s="19">
        <v>3.5704999999143183</v>
      </c>
      <c r="C40" s="5">
        <v>-0.37939595595197023</v>
      </c>
      <c r="D40" s="5">
        <v>-0.18470939156782157</v>
      </c>
      <c r="E40" s="5">
        <v>-0.44501667494459984</v>
      </c>
      <c r="F40" s="5">
        <v>-1.0091220224644915</v>
      </c>
      <c r="G40" s="5">
        <v>-1.0091220224644915</v>
      </c>
      <c r="H40" s="5">
        <v>133.70427605848087</v>
      </c>
      <c r="I40" s="5">
        <v>1.727211681870831</v>
      </c>
      <c r="J40" s="5">
        <v>-0.38548914631213477</v>
      </c>
      <c r="K40" s="5">
        <v>2.036655205148159</v>
      </c>
      <c r="L40" s="5">
        <v>-0.23056013428464867</v>
      </c>
      <c r="M40" s="5">
        <v>27.424055798031805</v>
      </c>
      <c r="N40" s="5">
        <v>11.434591583863691</v>
      </c>
      <c r="O40" s="5">
        <v>35.185249717054759</v>
      </c>
      <c r="P40" s="5">
        <v>-0.41395053253637282</v>
      </c>
      <c r="Q40" s="5">
        <v>-0.46967388287972212</v>
      </c>
      <c r="R40" s="5">
        <v>-0.54521047989559601</v>
      </c>
      <c r="S40" s="5">
        <v>-0.60927363935325263</v>
      </c>
      <c r="T40" s="5">
        <v>4.9043019492830648</v>
      </c>
      <c r="U40" s="5">
        <v>4.3985951961883556</v>
      </c>
      <c r="V40" s="5">
        <v>22.788410561330309</v>
      </c>
      <c r="W40" s="5">
        <v>310.16329671230261</v>
      </c>
      <c r="X40" s="5">
        <v>414.86390979139361</v>
      </c>
      <c r="Y40" s="5">
        <v>365.77699214291232</v>
      </c>
      <c r="Z40" s="5">
        <v>300.88849438644752</v>
      </c>
      <c r="AA40" s="5">
        <v>238.10184032253261</v>
      </c>
      <c r="AB40" s="5">
        <v>190.74802185913643</v>
      </c>
      <c r="AC40" s="5">
        <v>101.87357185519343</v>
      </c>
      <c r="AD40" s="5">
        <v>75.485512530515379</v>
      </c>
      <c r="AE40" s="5">
        <v>18.89552211823667</v>
      </c>
      <c r="AF40" s="5">
        <v>10.539069208591808</v>
      </c>
      <c r="AG40" s="5">
        <v>-326.8042095563253</v>
      </c>
      <c r="AH40" s="5">
        <v>0</v>
      </c>
      <c r="AI40" s="5">
        <v>79.332746891732427</v>
      </c>
    </row>
    <row r="41" spans="1:35" x14ac:dyDescent="0.3">
      <c r="A41" s="5">
        <v>40</v>
      </c>
      <c r="B41" s="19">
        <v>3.6648333328776062</v>
      </c>
      <c r="C41" s="5">
        <v>-0.13133645288332207</v>
      </c>
      <c r="D41" s="5">
        <v>-0.47269747964957037</v>
      </c>
      <c r="E41" s="5">
        <v>-0.43306026526133684</v>
      </c>
      <c r="F41" s="5">
        <v>-1.0370941977937302</v>
      </c>
      <c r="G41" s="5">
        <v>-1.0370941977937302</v>
      </c>
      <c r="H41" s="5">
        <v>117.4251765055795</v>
      </c>
      <c r="I41" s="5">
        <v>1.8583951504494693</v>
      </c>
      <c r="J41" s="5">
        <v>-0.33126201792473065</v>
      </c>
      <c r="K41" s="5">
        <v>2.4167093074726029</v>
      </c>
      <c r="L41" s="5">
        <v>0.10623685520186554</v>
      </c>
      <c r="M41" s="5">
        <v>29.95435900453375</v>
      </c>
      <c r="N41" s="5">
        <v>12.579286018898785</v>
      </c>
      <c r="O41" s="5">
        <v>30.040374217333923</v>
      </c>
      <c r="P41" s="5">
        <v>-0.45381863405716188</v>
      </c>
      <c r="Q41" s="5">
        <v>-0.52152606296856585</v>
      </c>
      <c r="R41" s="5">
        <v>-0.45121130367257567</v>
      </c>
      <c r="S41" s="5">
        <v>-0.63509561048753371</v>
      </c>
      <c r="T41" s="5">
        <v>5.4698653690885584</v>
      </c>
      <c r="U41" s="5">
        <v>4.8695142919934744</v>
      </c>
      <c r="V41" s="5">
        <v>23.194265443442589</v>
      </c>
      <c r="W41" s="5">
        <v>410.91222567148827</v>
      </c>
      <c r="X41" s="5">
        <v>601.0549975100422</v>
      </c>
      <c r="Y41" s="5">
        <v>389.11526858292194</v>
      </c>
      <c r="Z41" s="5">
        <v>277.5096522684442</v>
      </c>
      <c r="AA41" s="5">
        <v>228.01053042070373</v>
      </c>
      <c r="AB41" s="5">
        <v>142.94324037383871</v>
      </c>
      <c r="AC41" s="5">
        <v>46.142773136027557</v>
      </c>
      <c r="AD41" s="5">
        <v>68.422468663778503</v>
      </c>
      <c r="AE41" s="5">
        <v>19.551784493231178</v>
      </c>
      <c r="AF41" s="5">
        <v>10.760678662552259</v>
      </c>
      <c r="AG41" s="5">
        <v>-510.07196731753265</v>
      </c>
      <c r="AH41" s="5">
        <v>0</v>
      </c>
      <c r="AI41" s="5">
        <v>456.36863251762048</v>
      </c>
    </row>
    <row r="42" spans="1:35" x14ac:dyDescent="0.3">
      <c r="A42" s="5">
        <v>41</v>
      </c>
      <c r="B42" s="19">
        <v>3.7589999916963279</v>
      </c>
      <c r="C42" s="5">
        <v>-0.44865184739235714</v>
      </c>
      <c r="D42" s="5">
        <v>-0.56430018083554401</v>
      </c>
      <c r="E42" s="5">
        <v>-0.43749795612311126</v>
      </c>
      <c r="F42" s="5">
        <v>-1.4504499843509127</v>
      </c>
      <c r="G42" s="5">
        <v>-1.4504499843509127</v>
      </c>
      <c r="H42" s="5">
        <v>237.12601452952012</v>
      </c>
      <c r="I42" s="5">
        <v>2.0231744325255807</v>
      </c>
      <c r="J42" s="5">
        <v>-0.24207182821008325</v>
      </c>
      <c r="K42" s="5">
        <v>2.7383876041111082</v>
      </c>
      <c r="L42" s="5">
        <v>0.22363306299506258</v>
      </c>
      <c r="M42" s="5">
        <v>32.346986845313189</v>
      </c>
      <c r="N42" s="5">
        <v>13.537741496231364</v>
      </c>
      <c r="O42" s="5">
        <v>28.414862759270886</v>
      </c>
      <c r="P42" s="5">
        <v>-0.47747920100809532</v>
      </c>
      <c r="Q42" s="5">
        <v>-0.55326529193028695</v>
      </c>
      <c r="R42" s="5">
        <v>-0.40970300483615013</v>
      </c>
      <c r="S42" s="5">
        <v>-0.47544996826378355</v>
      </c>
      <c r="T42" s="5">
        <v>5.9122294293707549</v>
      </c>
      <c r="U42" s="5">
        <v>5.3417203543869336</v>
      </c>
      <c r="V42" s="5">
        <v>22.139262934448908</v>
      </c>
      <c r="W42" s="5">
        <v>321.72498838995079</v>
      </c>
      <c r="X42" s="5">
        <v>561.63546460214513</v>
      </c>
      <c r="Y42" s="5">
        <v>346.82387686416178</v>
      </c>
      <c r="Z42" s="5">
        <v>147.82504527219135</v>
      </c>
      <c r="AA42" s="5">
        <v>113.65067397439148</v>
      </c>
      <c r="AB42" s="5">
        <v>44.134582040748043</v>
      </c>
      <c r="AC42" s="5">
        <v>26.752487085394982</v>
      </c>
      <c r="AD42" s="5">
        <v>60.491516073668684</v>
      </c>
      <c r="AE42" s="5">
        <v>20.148625115889992</v>
      </c>
      <c r="AF42" s="5">
        <v>11.399649024445853</v>
      </c>
      <c r="AG42" s="5">
        <v>-1.7378584130276258E+38</v>
      </c>
      <c r="AH42" s="5">
        <v>1.7378584130276258E+38</v>
      </c>
      <c r="AI42" s="5">
        <v>590.03101782349358</v>
      </c>
    </row>
    <row r="43" spans="1:35" x14ac:dyDescent="0.3">
      <c r="A43" s="5">
        <v>42</v>
      </c>
      <c r="B43" s="19">
        <v>3.8533333351369947</v>
      </c>
      <c r="C43" s="5">
        <v>-0.37599181089863687</v>
      </c>
      <c r="D43" s="5">
        <v>-0.48557380319702237</v>
      </c>
      <c r="E43" s="5">
        <v>-0.23478748631566099</v>
      </c>
      <c r="F43" s="5">
        <v>-1.0963531004112206</v>
      </c>
      <c r="G43" s="5">
        <v>-1.0963531004112206</v>
      </c>
      <c r="H43" s="5">
        <v>100.09125200392626</v>
      </c>
      <c r="I43" s="5">
        <v>2.223841038044764</v>
      </c>
      <c r="J43" s="5">
        <v>-0.1160384369611972</v>
      </c>
      <c r="K43" s="5">
        <v>3.0846481560929053</v>
      </c>
      <c r="L43" s="5">
        <v>0.45406871740665927</v>
      </c>
      <c r="M43" s="5">
        <v>34.747734177590175</v>
      </c>
      <c r="N43" s="5">
        <v>14.515053909435505</v>
      </c>
      <c r="O43" s="5">
        <v>24.056123661408581</v>
      </c>
      <c r="P43" s="5">
        <v>-0.4912815870811631</v>
      </c>
      <c r="Q43" s="5">
        <v>-0.57499782432298374</v>
      </c>
      <c r="R43" s="5">
        <v>-0.40863737128338817</v>
      </c>
      <c r="S43" s="5">
        <v>-0.43111128294039319</v>
      </c>
      <c r="T43" s="5">
        <v>6.3490206805409066</v>
      </c>
      <c r="U43" s="5">
        <v>5.7772580446689901</v>
      </c>
      <c r="V43" s="5">
        <v>21.551592851515654</v>
      </c>
      <c r="W43" s="5">
        <v>195.32358732867388</v>
      </c>
      <c r="X43" s="5">
        <v>298.84594801069784</v>
      </c>
      <c r="Y43" s="5">
        <v>97.371527663610536</v>
      </c>
      <c r="Z43" s="5">
        <v>-115.55042251272816</v>
      </c>
      <c r="AA43" s="5">
        <v>-89.210756054064419</v>
      </c>
      <c r="AB43" s="5">
        <v>-78.578777223832645</v>
      </c>
      <c r="AC43" s="5">
        <v>-1.8222741677021876</v>
      </c>
      <c r="AD43" s="5">
        <v>53.291434634871642</v>
      </c>
      <c r="AE43" s="5">
        <v>21.163986892841741</v>
      </c>
      <c r="AF43" s="5">
        <v>11.643963618262726</v>
      </c>
      <c r="AG43" s="5">
        <v>-1.7363343850098053E+38</v>
      </c>
      <c r="AH43" s="5">
        <v>1.7363343850098053E+38</v>
      </c>
      <c r="AI43" s="5">
        <v>621.42706090254467</v>
      </c>
    </row>
    <row r="44" spans="1:35" x14ac:dyDescent="0.3">
      <c r="A44" s="5">
        <v>43</v>
      </c>
      <c r="B44" s="19">
        <v>3.9478333317674696</v>
      </c>
      <c r="C44" s="5">
        <v>-0.19174561432640566</v>
      </c>
      <c r="D44" s="5">
        <v>-0.40599649184502623</v>
      </c>
      <c r="E44" s="5">
        <v>-0.19054912309654648</v>
      </c>
      <c r="F44" s="5">
        <v>-0.78829122926787865</v>
      </c>
      <c r="G44" s="5">
        <v>-0.78829122926787865</v>
      </c>
      <c r="H44" s="5">
        <v>-6.0516347745139063</v>
      </c>
      <c r="I44" s="5">
        <v>2.4689027696460424</v>
      </c>
      <c r="J44" s="5">
        <v>3.2013344885043378E-2</v>
      </c>
      <c r="K44" s="5">
        <v>3.358244448266301</v>
      </c>
      <c r="L44" s="5">
        <v>0.50877965571020223</v>
      </c>
      <c r="M44" s="5">
        <v>37.087719354601383</v>
      </c>
      <c r="N44" s="5">
        <v>15.189473707291333</v>
      </c>
      <c r="O44" s="5">
        <v>21.477193015091309</v>
      </c>
      <c r="P44" s="5">
        <v>-0.45360839131815445</v>
      </c>
      <c r="Q44" s="5">
        <v>-0.54162819081704383</v>
      </c>
      <c r="R44" s="5">
        <v>-0.24031954894112512</v>
      </c>
      <c r="S44" s="5">
        <v>-0.39577488718777049</v>
      </c>
      <c r="T44" s="5">
        <v>6.8298245717816082</v>
      </c>
      <c r="U44" s="5">
        <v>6.0315789565335622</v>
      </c>
      <c r="V44" s="5">
        <v>19.392982485608503</v>
      </c>
      <c r="W44" s="5">
        <v>109.28596507834361</v>
      </c>
      <c r="X44" s="5">
        <v>230.46140385896399</v>
      </c>
      <c r="Y44" s="5">
        <v>10.524561419501161</v>
      </c>
      <c r="Z44" s="5">
        <v>-112.89122824171665</v>
      </c>
      <c r="AA44" s="5">
        <v>-66.312280802517648</v>
      </c>
      <c r="AB44" s="5">
        <v>-37.156140407336878</v>
      </c>
      <c r="AC44" s="5">
        <v>-5.5350877277089587</v>
      </c>
      <c r="AD44" s="5">
        <v>51.796491306776311</v>
      </c>
      <c r="AE44" s="5">
        <v>21.212280733986994</v>
      </c>
      <c r="AF44" s="5">
        <v>11.349122824262837</v>
      </c>
      <c r="AG44" s="5">
        <v>390.5842111198188</v>
      </c>
      <c r="AH44" s="5">
        <v>0</v>
      </c>
      <c r="AI44" s="5">
        <v>-131.40000019966575</v>
      </c>
    </row>
    <row r="45" spans="1:35" x14ac:dyDescent="0.3">
      <c r="A45" s="5">
        <v>44</v>
      </c>
      <c r="B45" s="19">
        <v>4.0459999919403344</v>
      </c>
      <c r="C45" s="5">
        <v>-0.43510701820505043</v>
      </c>
      <c r="D45" s="5">
        <v>-0.3247929829496895</v>
      </c>
      <c r="E45" s="5">
        <v>-0.37373157951528263</v>
      </c>
      <c r="F45" s="5">
        <v>-1.1336315806703217</v>
      </c>
      <c r="G45" s="5">
        <v>-1.1336315806703217</v>
      </c>
      <c r="H45" s="5">
        <v>77.089564996838803</v>
      </c>
      <c r="I45" s="5">
        <v>2.712894322788332</v>
      </c>
      <c r="J45" s="5">
        <v>0.16156750576638457</v>
      </c>
      <c r="K45" s="5">
        <v>3.3992510983485471</v>
      </c>
      <c r="L45" s="5">
        <v>0.42205573761992471</v>
      </c>
      <c r="M45" s="5">
        <v>39.131579006829881</v>
      </c>
      <c r="N45" s="5">
        <v>15.70000002385656</v>
      </c>
      <c r="O45" s="5">
        <v>19.561403538495981</v>
      </c>
      <c r="P45" s="5">
        <v>-0.35833632110255703</v>
      </c>
      <c r="Q45" s="5">
        <v>-0.4596761020632375</v>
      </c>
      <c r="R45" s="5">
        <v>0.16978340025069516</v>
      </c>
      <c r="S45" s="5">
        <v>-6.4548727502762901E-2</v>
      </c>
      <c r="T45" s="5">
        <v>7.2754386075464454</v>
      </c>
      <c r="U45" s="5">
        <v>6.3192982552163759</v>
      </c>
      <c r="V45" s="5">
        <v>12.515789492702282</v>
      </c>
      <c r="W45" s="5">
        <v>90.571929962187795</v>
      </c>
      <c r="X45" s="5">
        <v>370.12982512382541</v>
      </c>
      <c r="Y45" s="5">
        <v>179.4298248340518</v>
      </c>
      <c r="Z45" s="5">
        <v>-5.6789473770504033</v>
      </c>
      <c r="AA45" s="5">
        <v>-86.010526446484647</v>
      </c>
      <c r="AB45" s="5">
        <v>-68.398245717967967</v>
      </c>
      <c r="AC45" s="5">
        <v>-35.485964966202566</v>
      </c>
      <c r="AD45" s="5">
        <v>41.656140414174793</v>
      </c>
      <c r="AE45" s="5">
        <v>20.838596522892868</v>
      </c>
      <c r="AF45" s="5">
        <v>11.108771946704628</v>
      </c>
      <c r="AG45" s="5">
        <v>626.2842114779711</v>
      </c>
      <c r="AH45" s="5">
        <v>0</v>
      </c>
      <c r="AI45" s="5">
        <v>119.92807035767247</v>
      </c>
    </row>
    <row r="46" spans="1:35" x14ac:dyDescent="0.3">
      <c r="A46" s="5">
        <v>45</v>
      </c>
      <c r="B46" s="19">
        <v>4.1296666616108268</v>
      </c>
      <c r="C46" s="5">
        <v>-0.34729895986784337</v>
      </c>
      <c r="D46" s="5">
        <v>-0.48608942309850384</v>
      </c>
      <c r="E46" s="5">
        <v>-0.2725430724673264</v>
      </c>
      <c r="F46" s="5">
        <v>-1.1059314554333686</v>
      </c>
      <c r="G46" s="5">
        <v>-1.1059314554333686</v>
      </c>
      <c r="H46" s="5">
        <v>109.35676278083558</v>
      </c>
      <c r="I46" s="5">
        <v>2.9655522194640316</v>
      </c>
      <c r="J46" s="5">
        <v>0.29840361293150314</v>
      </c>
      <c r="K46" s="5">
        <v>3.3989284625867162</v>
      </c>
      <c r="L46" s="5">
        <v>0.57571126007862772</v>
      </c>
      <c r="M46" s="5">
        <v>40.825037620697863</v>
      </c>
      <c r="N46" s="5">
        <v>16.329657373164189</v>
      </c>
      <c r="O46" s="5">
        <v>17.484947994461326</v>
      </c>
      <c r="P46" s="5">
        <v>-0.2324591948328377</v>
      </c>
      <c r="Q46" s="5">
        <v>-0.34895015879790303</v>
      </c>
      <c r="R46" s="5">
        <v>0.29373093943611461</v>
      </c>
      <c r="S46" s="5">
        <v>0.21811532749695656</v>
      </c>
      <c r="T46" s="5">
        <v>7.7096871028048239</v>
      </c>
      <c r="U46" s="5">
        <v>6.8637854559417528</v>
      </c>
      <c r="V46" s="5">
        <v>10.671237054612938</v>
      </c>
      <c r="W46" s="5">
        <v>44.625335717069959</v>
      </c>
      <c r="X46" s="5">
        <v>213.39255033191307</v>
      </c>
      <c r="Y46" s="5">
        <v>120.15558974162556</v>
      </c>
      <c r="Z46" s="5">
        <v>-33.582116542906221</v>
      </c>
      <c r="AA46" s="5">
        <v>-88.381520904805043</v>
      </c>
      <c r="AB46" s="5">
        <v>-72.570492448322199</v>
      </c>
      <c r="AC46" s="5">
        <v>-54.014307484577621</v>
      </c>
      <c r="AD46" s="5">
        <v>56.655738208503102</v>
      </c>
      <c r="AE46" s="5">
        <v>20.287332520115502</v>
      </c>
      <c r="AF46" s="5">
        <v>10.628316040818628</v>
      </c>
      <c r="AG46" s="5">
        <v>221.90879481893614</v>
      </c>
      <c r="AH46" s="5">
        <v>-1.7704918190157215E+38</v>
      </c>
      <c r="AI46" s="5">
        <v>-587.56721833735082</v>
      </c>
    </row>
    <row r="47" spans="1:35" x14ac:dyDescent="0.3">
      <c r="A47" s="5">
        <v>46</v>
      </c>
      <c r="B47" s="19">
        <v>4.2176666599698365</v>
      </c>
      <c r="C47" s="5">
        <v>-0.56420079021027936</v>
      </c>
      <c r="D47" s="5">
        <v>-0.29986976521828212</v>
      </c>
      <c r="E47" s="5">
        <v>-0.47974495567224523</v>
      </c>
      <c r="F47" s="5">
        <v>-1.343815511100704</v>
      </c>
      <c r="G47" s="5">
        <v>-1.343815511100704</v>
      </c>
      <c r="H47" s="5">
        <v>212.90509443073779</v>
      </c>
      <c r="I47" s="5">
        <v>3.1406114351687129</v>
      </c>
      <c r="J47" s="5">
        <v>0.4129784018791654</v>
      </c>
      <c r="K47" s="5">
        <v>3.0856538697004834</v>
      </c>
      <c r="L47" s="5">
        <v>0.54058264929655198</v>
      </c>
      <c r="M47" s="5">
        <v>41.918601618845315</v>
      </c>
      <c r="N47" s="5">
        <v>16.648779205137309</v>
      </c>
      <c r="O47" s="5">
        <v>17.384986629788646</v>
      </c>
      <c r="P47" s="5">
        <v>-0.10710935715517442</v>
      </c>
      <c r="Q47" s="5">
        <v>-0.23219912703572018</v>
      </c>
      <c r="R47" s="5">
        <v>0.33444310597886584</v>
      </c>
      <c r="S47" s="5">
        <v>0.21759870048211</v>
      </c>
      <c r="T47" s="5">
        <v>7.8305698803823827</v>
      </c>
      <c r="U47" s="5">
        <v>6.777811351765485</v>
      </c>
      <c r="V47" s="5">
        <v>7.6713898966739968</v>
      </c>
      <c r="W47" s="5">
        <v>-49.664154917019822</v>
      </c>
      <c r="X47" s="5">
        <v>148.85137340186321</v>
      </c>
      <c r="Y47" s="5">
        <v>165.44407784001237</v>
      </c>
      <c r="Z47" s="5">
        <v>-26.396744343825418</v>
      </c>
      <c r="AA47" s="5">
        <v>-95.962014951297206</v>
      </c>
      <c r="AB47" s="5">
        <v>-55.995176996331054</v>
      </c>
      <c r="AC47" s="5">
        <v>-6.4811577457634701</v>
      </c>
      <c r="AD47" s="5">
        <v>63.259572616477847</v>
      </c>
      <c r="AE47" s="5">
        <v>19.684052076304255</v>
      </c>
      <c r="AF47" s="5">
        <v>10.077178286812263</v>
      </c>
      <c r="AG47" s="5">
        <v>11.976484910605642</v>
      </c>
      <c r="AH47" s="5">
        <v>-1.7907748167194634E+38</v>
      </c>
      <c r="AI47" s="5">
        <v>1.7907748167194634E+38</v>
      </c>
    </row>
    <row r="48" spans="1:35" x14ac:dyDescent="0.3">
      <c r="A48" s="5">
        <v>47</v>
      </c>
      <c r="B48" s="19">
        <v>4.3051666673272848</v>
      </c>
      <c r="C48" s="5">
        <v>-0.29554897287269466</v>
      </c>
      <c r="D48" s="5">
        <v>-0.39288372867506549</v>
      </c>
      <c r="E48" s="5">
        <v>-0.66597069398243858</v>
      </c>
      <c r="F48" s="5">
        <v>-1.3544033955301988</v>
      </c>
      <c r="G48" s="5">
        <v>-1.3544033955301988</v>
      </c>
      <c r="H48" s="5">
        <v>144.2573149324493</v>
      </c>
      <c r="I48" s="5">
        <v>3.2516387923420225</v>
      </c>
      <c r="J48" s="5">
        <v>0.49523587233250282</v>
      </c>
      <c r="K48" s="5">
        <v>3.0295391261072635</v>
      </c>
      <c r="L48" s="5">
        <v>0.65132377059251401</v>
      </c>
      <c r="M48" s="5">
        <v>43.140676740813767</v>
      </c>
      <c r="N48" s="5">
        <v>17.252974999095503</v>
      </c>
      <c r="O48" s="5">
        <v>15.674702214502448</v>
      </c>
      <c r="P48" s="5">
        <v>3.9252060662034668E-2</v>
      </c>
      <c r="Q48" s="5">
        <v>-0.10846525053597027</v>
      </c>
      <c r="R48" s="5">
        <v>0.56305611531322441</v>
      </c>
      <c r="S48" s="5">
        <v>0.22355514759401304</v>
      </c>
      <c r="T48" s="5">
        <v>8.4259992513888875</v>
      </c>
      <c r="U48" s="5">
        <v>7.0601158438408378</v>
      </c>
      <c r="V48" s="5">
        <v>5.4873358879644707</v>
      </c>
      <c r="W48" s="5">
        <v>-23.002135722555082</v>
      </c>
      <c r="X48" s="5">
        <v>-133.06194471869532</v>
      </c>
      <c r="Y48" s="5">
        <v>-46.582849403267304</v>
      </c>
      <c r="Z48" s="5">
        <v>-86.164173135671675</v>
      </c>
      <c r="AA48" s="5">
        <v>-133.80896942416396</v>
      </c>
      <c r="AB48" s="5">
        <v>-95.533107983424202</v>
      </c>
      <c r="AC48" s="5">
        <v>10.69270656847265</v>
      </c>
      <c r="AD48" s="5">
        <v>77.231002699442556</v>
      </c>
      <c r="AE48" s="5">
        <v>18.552944462043378</v>
      </c>
      <c r="AF48" s="5">
        <v>9.7808970015035825</v>
      </c>
      <c r="AG48" s="5">
        <v>1.8126334765047801E+38</v>
      </c>
      <c r="AH48" s="5">
        <v>-1.8126334765047801E+38</v>
      </c>
      <c r="AI48" s="5">
        <v>1.8126334765047801E+38</v>
      </c>
    </row>
    <row r="49" spans="1:35" x14ac:dyDescent="0.3">
      <c r="A49" s="5">
        <v>48</v>
      </c>
      <c r="B49" s="19">
        <v>4.3925000005401671</v>
      </c>
      <c r="C49" s="5">
        <v>-0.19802967588906956</v>
      </c>
      <c r="D49" s="5">
        <v>-0.43233014011676207</v>
      </c>
      <c r="E49" s="5">
        <v>-0.70741391201337289</v>
      </c>
      <c r="F49" s="5">
        <v>-1.3377737280192046</v>
      </c>
      <c r="G49" s="5">
        <v>-1.3377737280192046</v>
      </c>
      <c r="H49" s="5">
        <v>138.8280729792809</v>
      </c>
      <c r="I49" s="5">
        <v>3.3299939343111622</v>
      </c>
      <c r="J49" s="5">
        <v>0.57484416185396969</v>
      </c>
      <c r="K49" s="5">
        <v>3.1462682382933003</v>
      </c>
      <c r="L49" s="5">
        <v>0.74853414547349872</v>
      </c>
      <c r="M49" s="5">
        <v>44.151468418766839</v>
      </c>
      <c r="N49" s="5">
        <v>17.575270520320718</v>
      </c>
      <c r="O49" s="5">
        <v>14.464915026169392</v>
      </c>
      <c r="P49" s="5">
        <v>0.22995859488372766</v>
      </c>
      <c r="Q49" s="5">
        <v>5.5024951389499928E-2</v>
      </c>
      <c r="R49" s="5">
        <v>0.89849906771364207</v>
      </c>
      <c r="S49" s="5">
        <v>0.65194326826589855</v>
      </c>
      <c r="T49" s="5">
        <v>8.5687789999875204</v>
      </c>
      <c r="U49" s="5">
        <v>7.1851623043185358</v>
      </c>
      <c r="V49" s="5">
        <v>-0.1316846989175533</v>
      </c>
      <c r="W49" s="5">
        <v>31.072024802335559</v>
      </c>
      <c r="X49" s="5">
        <v>-41.888717254268052</v>
      </c>
      <c r="Y49" s="5">
        <v>-91.073879657010053</v>
      </c>
      <c r="Z49" s="5">
        <v>-127.63771281842887</v>
      </c>
      <c r="AA49" s="5">
        <v>-117.11221047537047</v>
      </c>
      <c r="AB49" s="5">
        <v>-72.905100634525866</v>
      </c>
      <c r="AC49" s="5">
        <v>48.068624533046865</v>
      </c>
      <c r="AD49" s="5">
        <v>70.844513303576463</v>
      </c>
      <c r="AE49" s="5">
        <v>16.90015459910957</v>
      </c>
      <c r="AF49" s="5">
        <v>9.2476043493371733</v>
      </c>
      <c r="AG49" s="5">
        <v>1.8361669285687537E+38</v>
      </c>
      <c r="AH49" s="5">
        <v>-1.8361669285687537E+38</v>
      </c>
      <c r="AI49" s="5">
        <v>-737.13014083096095</v>
      </c>
    </row>
    <row r="50" spans="1:35" x14ac:dyDescent="0.3">
      <c r="A50" s="5">
        <v>49</v>
      </c>
      <c r="B50" s="19">
        <v>4.4794999959412962</v>
      </c>
      <c r="C50" s="5">
        <v>-0.31151473500289889</v>
      </c>
      <c r="D50" s="5">
        <v>-0.38461128706975178</v>
      </c>
      <c r="E50" s="5">
        <v>-0.88842132078002489</v>
      </c>
      <c r="F50" s="5">
        <v>-1.5845473428526757</v>
      </c>
      <c r="G50" s="5">
        <v>-1.5845473428526757</v>
      </c>
      <c r="H50" s="5">
        <v>205.08335257337606</v>
      </c>
      <c r="I50" s="5">
        <v>3.3402523135618365</v>
      </c>
      <c r="J50" s="5">
        <v>0.61186950586831645</v>
      </c>
      <c r="K50" s="5">
        <v>3.0510040302028911</v>
      </c>
      <c r="L50" s="5">
        <v>0.6893633535646968</v>
      </c>
      <c r="M50" s="5">
        <v>45.015047233006875</v>
      </c>
      <c r="N50" s="5">
        <v>18.011285350907688</v>
      </c>
      <c r="O50" s="5">
        <v>14.652037686254255</v>
      </c>
      <c r="P50" s="5">
        <v>0.40717103024258483</v>
      </c>
      <c r="Q50" s="5">
        <v>0.21269662282958304</v>
      </c>
      <c r="R50" s="5">
        <v>0.77955117305202537</v>
      </c>
      <c r="S50" s="5">
        <v>0.6359385071129775</v>
      </c>
      <c r="T50" s="5">
        <v>8.7761755897384379</v>
      </c>
      <c r="U50" s="5">
        <v>7.3053291878577138</v>
      </c>
      <c r="V50" s="5">
        <v>-1.085266462768766</v>
      </c>
      <c r="W50" s="5">
        <v>65.390595917883871</v>
      </c>
      <c r="X50" s="5">
        <v>42.803134996930382</v>
      </c>
      <c r="Y50" s="5">
        <v>47.447022166039822</v>
      </c>
      <c r="Z50" s="5">
        <v>15.285893488599307</v>
      </c>
      <c r="AA50" s="5">
        <v>-113.13291589095098</v>
      </c>
      <c r="AB50" s="5">
        <v>-103.82257101971112</v>
      </c>
      <c r="AC50" s="5">
        <v>40.892163201136569</v>
      </c>
      <c r="AD50" s="5">
        <v>58.589341967499408</v>
      </c>
      <c r="AE50" s="5">
        <v>16.973040831933062</v>
      </c>
      <c r="AF50" s="5">
        <v>9.6564263775647525</v>
      </c>
      <c r="AG50" s="5">
        <v>-759.93291892361992</v>
      </c>
      <c r="AH50" s="5">
        <v>-1.8620689742479753E+38</v>
      </c>
      <c r="AI50" s="5">
        <v>1.8620689742479753E+38</v>
      </c>
    </row>
    <row r="51" spans="1:35" x14ac:dyDescent="0.3">
      <c r="A51" s="5">
        <v>50</v>
      </c>
      <c r="B51" s="19">
        <v>4.5641666580922902</v>
      </c>
      <c r="C51" s="5">
        <v>-0.38127886818187817</v>
      </c>
      <c r="D51" s="5">
        <v>-0.53103956308771705</v>
      </c>
      <c r="E51" s="5">
        <v>-0.46146928318588387</v>
      </c>
      <c r="F51" s="5">
        <v>-1.3737877144552597</v>
      </c>
      <c r="G51" s="5">
        <v>-1.3737877144552597</v>
      </c>
      <c r="H51" s="5">
        <v>98.10587228922256</v>
      </c>
      <c r="I51" s="5">
        <v>3.3549359945542099</v>
      </c>
      <c r="J51" s="5">
        <v>0.67121309521523409</v>
      </c>
      <c r="K51" s="5">
        <v>3.1877884111632055</v>
      </c>
      <c r="L51" s="5">
        <v>0.86349018888173179</v>
      </c>
      <c r="M51" s="5">
        <v>46.257317511371774</v>
      </c>
      <c r="N51" s="5">
        <v>18.791251224841552</v>
      </c>
      <c r="O51" s="5">
        <v>16.363460936164294</v>
      </c>
      <c r="P51" s="5">
        <v>0.54209296930266682</v>
      </c>
      <c r="Q51" s="5">
        <v>0.33320515859586114</v>
      </c>
      <c r="R51" s="5">
        <v>0.60583704157924345</v>
      </c>
      <c r="S51" s="5">
        <v>0.36940436887054895</v>
      </c>
      <c r="T51" s="5">
        <v>9.286587336339478</v>
      </c>
      <c r="U51" s="5">
        <v>7.6365390876756729</v>
      </c>
      <c r="V51" s="5">
        <v>5.8977163133527499</v>
      </c>
      <c r="W51" s="5">
        <v>76.764876242222769</v>
      </c>
      <c r="X51" s="5">
        <v>-94.539080183969631</v>
      </c>
      <c r="Y51" s="5">
        <v>-83.303313045115004</v>
      </c>
      <c r="Z51" s="5">
        <v>-83.349630188937141</v>
      </c>
      <c r="AA51" s="5">
        <v>-105.52975243676552</v>
      </c>
      <c r="AB51" s="5">
        <v>-96.445802604647923</v>
      </c>
      <c r="AC51" s="5">
        <v>18.123512401405652</v>
      </c>
      <c r="AD51" s="5">
        <v>141.55677080642164</v>
      </c>
      <c r="AE51" s="5">
        <v>17.760694774798893</v>
      </c>
      <c r="AF51" s="5">
        <v>10.255387594619286</v>
      </c>
      <c r="AG51" s="5">
        <v>-604.16082401602091</v>
      </c>
      <c r="AH51" s="5">
        <v>-1.9105821826633596E+38</v>
      </c>
      <c r="AI51" s="5">
        <v>1.9105821826633596E+38</v>
      </c>
    </row>
    <row r="52" spans="1:35" x14ac:dyDescent="0.3">
      <c r="A52" s="5">
        <v>51</v>
      </c>
      <c r="B52" s="19">
        <v>4.6583333273883909</v>
      </c>
      <c r="C52" s="5">
        <v>-0.28625599039318561</v>
      </c>
      <c r="D52" s="5">
        <v>-0.45683417479099009</v>
      </c>
      <c r="E52" s="5">
        <v>-0.64820807170797234</v>
      </c>
      <c r="F52" s="5">
        <v>-1.3912982368922555</v>
      </c>
      <c r="G52" s="5">
        <v>-1.3912982368922555</v>
      </c>
      <c r="H52" s="5">
        <v>68.752677282514895</v>
      </c>
      <c r="I52" s="5">
        <v>3.2419956369262208</v>
      </c>
      <c r="J52" s="5">
        <v>0.68435879676496236</v>
      </c>
      <c r="K52" s="5">
        <v>3.3408694138709172</v>
      </c>
      <c r="L52" s="5">
        <v>0.64039178595138624</v>
      </c>
      <c r="M52" s="5">
        <v>47.619798314638494</v>
      </c>
      <c r="N52" s="5">
        <v>19.072509489831191</v>
      </c>
      <c r="O52" s="5">
        <v>19.303278720988512</v>
      </c>
      <c r="P52" s="5">
        <v>0.58004782799466748</v>
      </c>
      <c r="Q52" s="5">
        <v>0.36251245027549711</v>
      </c>
      <c r="R52" s="5">
        <v>0.52410841825006038</v>
      </c>
      <c r="S52" s="5">
        <v>0.18188080905037932</v>
      </c>
      <c r="T52" s="5">
        <v>9.4255990070245677</v>
      </c>
      <c r="U52" s="5">
        <v>7.5000000126133726</v>
      </c>
      <c r="V52" s="5">
        <v>6.8058007680663071</v>
      </c>
      <c r="W52" s="5">
        <v>80.827868988393945</v>
      </c>
      <c r="X52" s="5">
        <v>-0.99117276333150417</v>
      </c>
      <c r="Y52" s="5">
        <v>-121.32786905650626</v>
      </c>
      <c r="Z52" s="5">
        <v>-90.25725109756867</v>
      </c>
      <c r="AA52" s="5">
        <v>-29.956494375727086</v>
      </c>
      <c r="AB52" s="5">
        <v>-39.185372070945448</v>
      </c>
      <c r="AC52" s="5">
        <v>57.987389757043026</v>
      </c>
      <c r="AD52" s="5">
        <v>286.84993743071692</v>
      </c>
      <c r="AE52" s="5">
        <v>18.155107218427023</v>
      </c>
      <c r="AF52" s="5">
        <v>10.916141254171936</v>
      </c>
      <c r="AG52" s="5">
        <v>1.8726355643095178E+38</v>
      </c>
      <c r="AH52" s="5">
        <v>26.129886550880489</v>
      </c>
      <c r="AI52" s="5">
        <v>158.36822220833341</v>
      </c>
    </row>
    <row r="53" spans="1:35" x14ac:dyDescent="0.3">
      <c r="A53" s="5">
        <v>52</v>
      </c>
      <c r="B53" s="19">
        <v>4.7526666603516787</v>
      </c>
      <c r="C53" s="5">
        <v>-0.27814953251170049</v>
      </c>
      <c r="D53" s="5">
        <v>-0.4734542052696159</v>
      </c>
      <c r="E53" s="5">
        <v>-0.59805233602162067</v>
      </c>
      <c r="F53" s="5">
        <v>-1.3496560738031496</v>
      </c>
      <c r="G53" s="5">
        <v>-1.3496560738031496</v>
      </c>
      <c r="H53" s="5">
        <v>9.9906456178316709</v>
      </c>
      <c r="I53" s="5">
        <v>3.1755370848418152</v>
      </c>
      <c r="J53" s="5">
        <v>0.63819787149556251</v>
      </c>
      <c r="K53" s="5">
        <v>3.3559041211860956</v>
      </c>
      <c r="L53" s="5">
        <v>0.33530054347475696</v>
      </c>
      <c r="M53" s="5">
        <v>48.914018656677676</v>
      </c>
      <c r="N53" s="5">
        <v>19.371962602996206</v>
      </c>
      <c r="O53" s="5">
        <v>20.945794377573858</v>
      </c>
      <c r="P53" s="5">
        <v>0.58524737855079589</v>
      </c>
      <c r="Q53" s="5">
        <v>0.33653284235647679</v>
      </c>
      <c r="R53" s="5">
        <v>0.39146228861087579</v>
      </c>
      <c r="S53" s="5">
        <v>7.6150609919149251E-2</v>
      </c>
      <c r="T53" s="5">
        <v>9.7102803669013174</v>
      </c>
      <c r="U53" s="5">
        <v>7.6672897141538412</v>
      </c>
      <c r="V53" s="5">
        <v>7.5121495273486767</v>
      </c>
      <c r="W53" s="5">
        <v>147.20560737157135</v>
      </c>
      <c r="X53" s="5">
        <v>-141.70467279605808</v>
      </c>
      <c r="Y53" s="5">
        <v>-247.04299047788516</v>
      </c>
      <c r="Z53" s="5">
        <v>-175.88971950063154</v>
      </c>
      <c r="AA53" s="5">
        <v>-18.669158865180048</v>
      </c>
      <c r="AB53" s="5">
        <v>2.0336448583616118</v>
      </c>
      <c r="AC53" s="5">
        <v>20.921495312170656</v>
      </c>
      <c r="AD53" s="5">
        <v>351.43177545010934</v>
      </c>
      <c r="AE53" s="5">
        <v>18.342056061675184</v>
      </c>
      <c r="AF53" s="5">
        <v>11.310280365759349</v>
      </c>
      <c r="AG53" s="5">
        <v>1.8504672883989034E+38</v>
      </c>
      <c r="AH53" s="5">
        <v>-315.96635491467418</v>
      </c>
      <c r="AI53" s="5">
        <v>-1.8504672883989034E+38</v>
      </c>
    </row>
    <row r="54" spans="1:35" x14ac:dyDescent="0.3">
      <c r="A54" s="5">
        <v>53</v>
      </c>
      <c r="B54" s="19">
        <v>4.8471666674595326</v>
      </c>
      <c r="C54" s="5">
        <v>-0.5134243541182768</v>
      </c>
      <c r="D54" s="5">
        <v>-0.28411992612996273</v>
      </c>
      <c r="E54" s="5">
        <v>-0.54837822864855001</v>
      </c>
      <c r="F54" s="5">
        <v>-1.3459225088969993</v>
      </c>
      <c r="G54" s="5">
        <v>-1.3459225088969993</v>
      </c>
      <c r="H54" s="5">
        <v>15.696003969190787</v>
      </c>
      <c r="I54" s="5">
        <v>3.1433735642636842</v>
      </c>
      <c r="J54" s="5">
        <v>0.61466004591635048</v>
      </c>
      <c r="K54" s="5">
        <v>3.2092716035479509</v>
      </c>
      <c r="L54" s="5">
        <v>0.44431972110537421</v>
      </c>
      <c r="M54" s="5">
        <v>49.985239840202141</v>
      </c>
      <c r="N54" s="5">
        <v>20.012915124268151</v>
      </c>
      <c r="O54" s="5">
        <v>22.73247231917653</v>
      </c>
      <c r="P54" s="5">
        <v>0.57712586845391001</v>
      </c>
      <c r="Q54" s="5">
        <v>0.32241251703292773</v>
      </c>
      <c r="R54" s="5">
        <v>0.33718709625115811</v>
      </c>
      <c r="S54" s="5">
        <v>0.15353027294287783</v>
      </c>
      <c r="T54" s="5">
        <v>9.8154981525865725</v>
      </c>
      <c r="U54" s="5">
        <v>7.7712177102809532</v>
      </c>
      <c r="V54" s="5">
        <v>8.2675276732594813</v>
      </c>
      <c r="W54" s="5">
        <v>21.04797047456913</v>
      </c>
      <c r="X54" s="5">
        <v>273.14760140936693</v>
      </c>
      <c r="Y54" s="5">
        <v>180.91881914404775</v>
      </c>
      <c r="Z54" s="5">
        <v>130.00738004207898</v>
      </c>
      <c r="AA54" s="5">
        <v>134.27306269786476</v>
      </c>
      <c r="AB54" s="5">
        <v>122.90590402905161</v>
      </c>
      <c r="AC54" s="5">
        <v>29.629151284283409</v>
      </c>
      <c r="AD54" s="5">
        <v>377.80811798899578</v>
      </c>
      <c r="AE54" s="5">
        <v>20.08671586225752</v>
      </c>
      <c r="AF54" s="5">
        <v>11.992619923273066</v>
      </c>
      <c r="AG54" s="5">
        <v>-1.8265682652369747E+38</v>
      </c>
      <c r="AH54" s="5">
        <v>1.8265682652369747E+38</v>
      </c>
      <c r="AI54" s="5">
        <v>-1.8265682652369747E+38</v>
      </c>
    </row>
    <row r="55" spans="1:35" x14ac:dyDescent="0.3">
      <c r="A55" s="5">
        <v>54</v>
      </c>
      <c r="B55" s="19">
        <v>4.9413333262782544</v>
      </c>
      <c r="C55" s="5">
        <v>-0.41665837199750388</v>
      </c>
      <c r="D55" s="5">
        <v>-0.45385545723736703</v>
      </c>
      <c r="E55" s="5">
        <v>-0.60751048517604489</v>
      </c>
      <c r="F55" s="5">
        <v>-1.4780243144111229</v>
      </c>
      <c r="G55" s="5">
        <v>-1.4780243144111229</v>
      </c>
      <c r="H55" s="5">
        <v>87.166495445262612</v>
      </c>
      <c r="I55" s="5">
        <v>3.0919637834497951</v>
      </c>
      <c r="J55" s="5">
        <v>0.54295971814334243</v>
      </c>
      <c r="K55" s="5">
        <v>2.9289099193075905</v>
      </c>
      <c r="L55" s="5">
        <v>0.19982722181415261</v>
      </c>
      <c r="M55" s="5">
        <v>51.066505413658078</v>
      </c>
      <c r="N55" s="5">
        <v>20.334042188476253</v>
      </c>
      <c r="O55" s="5">
        <v>27.600364791311701</v>
      </c>
      <c r="P55" s="5">
        <v>0.5309303833065151</v>
      </c>
      <c r="Q55" s="5">
        <v>0.29937374334124706</v>
      </c>
      <c r="R55" s="5">
        <v>0.28725106492480751</v>
      </c>
      <c r="S55" s="5">
        <v>8.929722365303748E-2</v>
      </c>
      <c r="T55" s="5">
        <v>10.117825830878914</v>
      </c>
      <c r="U55" s="5">
        <v>7.9550562898644568</v>
      </c>
      <c r="V55" s="5">
        <v>9.7042212093032632</v>
      </c>
      <c r="W55" s="5">
        <v>-7.3574249423895477</v>
      </c>
      <c r="X55" s="5">
        <v>194.31582412853302</v>
      </c>
      <c r="Y55" s="5">
        <v>238.47677220398967</v>
      </c>
      <c r="Z55" s="5">
        <v>251.23292178835572</v>
      </c>
      <c r="AA55" s="5">
        <v>163.85848996880449</v>
      </c>
      <c r="AB55" s="5">
        <v>96.307927236226661</v>
      </c>
      <c r="AC55" s="5">
        <v>23.025205298904524</v>
      </c>
      <c r="AD55" s="5">
        <v>538.55148027409234</v>
      </c>
      <c r="AE55" s="5">
        <v>22.744610093077888</v>
      </c>
      <c r="AF55" s="5">
        <v>13.003947947952962</v>
      </c>
      <c r="AG55" s="5">
        <v>0</v>
      </c>
      <c r="AH55" s="5">
        <v>1.8038263231712811E+38</v>
      </c>
      <c r="AI55" s="5">
        <v>427.62891572659612</v>
      </c>
    </row>
    <row r="56" spans="1:35" x14ac:dyDescent="0.3">
      <c r="A56" s="5">
        <v>55</v>
      </c>
      <c r="B56" s="19">
        <v>5.0248333322815597</v>
      </c>
      <c r="C56" s="5">
        <v>-0.81244437204839282</v>
      </c>
      <c r="D56" s="5">
        <v>-0.70056234332544443</v>
      </c>
      <c r="E56" s="5">
        <v>-0.42921087782894518</v>
      </c>
      <c r="F56" s="5">
        <v>-1.9422175932027823</v>
      </c>
      <c r="G56" s="5">
        <v>-1.9422175932027823</v>
      </c>
      <c r="H56" s="5">
        <v>266.51758916680166</v>
      </c>
      <c r="I56" s="5">
        <v>3.1273900825597369</v>
      </c>
      <c r="J56" s="5">
        <v>0.46456531116833544</v>
      </c>
      <c r="K56" s="5">
        <v>3.2197629367002985</v>
      </c>
      <c r="L56" s="5">
        <v>0.16691552807851065</v>
      </c>
      <c r="M56" s="5">
        <v>52.608190418968533</v>
      </c>
      <c r="N56" s="5">
        <v>20.974327512710875</v>
      </c>
      <c r="O56" s="5">
        <v>29.334351916492029</v>
      </c>
      <c r="P56" s="5">
        <v>0.42821867922249285</v>
      </c>
      <c r="Q56" s="5">
        <v>0.18912849366904108</v>
      </c>
      <c r="R56" s="5">
        <v>0.14550399186359422</v>
      </c>
      <c r="S56" s="5">
        <v>-0.14059552229322073</v>
      </c>
      <c r="T56" s="5">
        <v>10.509168646209655</v>
      </c>
      <c r="U56" s="5">
        <v>8.1858190257686054</v>
      </c>
      <c r="V56" s="5">
        <v>15.269559818005192</v>
      </c>
      <c r="W56" s="5">
        <v>-15.601466906639493</v>
      </c>
      <c r="X56" s="5">
        <v>40.487163590937641</v>
      </c>
      <c r="Y56" s="5">
        <v>55.655867663777556</v>
      </c>
      <c r="Z56" s="5">
        <v>43.934596334764805</v>
      </c>
      <c r="AA56" s="5">
        <v>66.091686677139876</v>
      </c>
      <c r="AB56" s="5">
        <v>45.401588991712607</v>
      </c>
      <c r="AC56" s="5">
        <v>3.7518337201439831</v>
      </c>
      <c r="AD56" s="5">
        <v>628.76955643520876</v>
      </c>
      <c r="AE56" s="5">
        <v>26.396699120954093</v>
      </c>
      <c r="AF56" s="5">
        <v>14.017114837136026</v>
      </c>
      <c r="AG56" s="5">
        <v>258.04034087547194</v>
      </c>
      <c r="AH56" s="5">
        <v>1.8154034129728764E+38</v>
      </c>
      <c r="AI56" s="5">
        <v>0</v>
      </c>
    </row>
    <row r="57" spans="1:35" x14ac:dyDescent="0.3">
      <c r="A57" s="5">
        <v>56</v>
      </c>
      <c r="B57" s="19">
        <v>5.1093333307653666</v>
      </c>
      <c r="C57" s="5">
        <v>-0.5705851358718792</v>
      </c>
      <c r="D57" s="5">
        <v>-0.60509384842354419</v>
      </c>
      <c r="E57" s="5">
        <v>-0.63475817093394615</v>
      </c>
      <c r="F57" s="5">
        <v>-1.8104371552297867</v>
      </c>
      <c r="G57" s="5">
        <v>-1.8104371552297867</v>
      </c>
      <c r="H57" s="5">
        <v>162.64663263117382</v>
      </c>
      <c r="I57" s="5">
        <v>3.2528224013513265</v>
      </c>
      <c r="J57" s="5">
        <v>0.43272817134544844</v>
      </c>
      <c r="K57" s="5">
        <v>3.846785438856497</v>
      </c>
      <c r="L57" s="5">
        <v>0.44843845129631221</v>
      </c>
      <c r="M57" s="5">
        <v>54.682359532048949</v>
      </c>
      <c r="N57" s="5">
        <v>21.899724613502809</v>
      </c>
      <c r="O57" s="5">
        <v>31.439926281551038</v>
      </c>
      <c r="P57" s="5">
        <v>0.31024158190702483</v>
      </c>
      <c r="Q57" s="5">
        <v>5.9918027750238009E-2</v>
      </c>
      <c r="R57" s="5">
        <v>-6.6508979220287104E-2</v>
      </c>
      <c r="S57" s="5">
        <v>-0.28468728460102488</v>
      </c>
      <c r="T57" s="5">
        <v>10.85539578379343</v>
      </c>
      <c r="U57" s="5">
        <v>8.5533475058852098</v>
      </c>
      <c r="V57" s="5">
        <v>20.158972569092548</v>
      </c>
      <c r="W57" s="5">
        <v>-36.684194031781821</v>
      </c>
      <c r="X57" s="5">
        <v>343.99571617331839</v>
      </c>
      <c r="Y57" s="5">
        <v>326.99174204088098</v>
      </c>
      <c r="Z57" s="5">
        <v>241.69489186477799</v>
      </c>
      <c r="AA57" s="5">
        <v>225.30357440550486</v>
      </c>
      <c r="AB57" s="5">
        <v>195.88137968227977</v>
      </c>
      <c r="AC57" s="5">
        <v>78.530112250044596</v>
      </c>
      <c r="AD57" s="5">
        <v>640.65728428972761</v>
      </c>
      <c r="AE57" s="5">
        <v>30.579638917137558</v>
      </c>
      <c r="AF57" s="5">
        <v>16.226230331773678</v>
      </c>
      <c r="AG57" s="5">
        <v>285.29807084020098</v>
      </c>
      <c r="AH57" s="5">
        <v>1.8159584024933225E+38</v>
      </c>
      <c r="AI57" s="5">
        <v>-1.8159584024933225E+38</v>
      </c>
    </row>
    <row r="58" spans="1:35" x14ac:dyDescent="0.3">
      <c r="A58" s="5">
        <v>57</v>
      </c>
      <c r="B58" s="19">
        <v>5.2043333288747817</v>
      </c>
      <c r="C58" s="5">
        <v>-0.85918497934597671</v>
      </c>
      <c r="D58" s="5">
        <v>-0.64577106051309507</v>
      </c>
      <c r="E58" s="5">
        <v>-0.60911171995355629</v>
      </c>
      <c r="F58" s="5">
        <v>-2.1140677598127322</v>
      </c>
      <c r="G58" s="5">
        <v>-2.1140677598127322</v>
      </c>
      <c r="H58" s="5">
        <v>238.67365809175266</v>
      </c>
      <c r="I58" s="5">
        <v>3.4561653770693943</v>
      </c>
      <c r="J58" s="5">
        <v>0.40235285031813989</v>
      </c>
      <c r="K58" s="5">
        <v>4.483438162047281</v>
      </c>
      <c r="L58" s="5">
        <v>0.61146811027669201</v>
      </c>
      <c r="M58" s="5">
        <v>57.804029146667816</v>
      </c>
      <c r="N58" s="5">
        <v>23.324175760679779</v>
      </c>
      <c r="O58" s="5">
        <v>36.137362538984917</v>
      </c>
      <c r="P58" s="5">
        <v>0.14420569670838257</v>
      </c>
      <c r="Q58" s="5">
        <v>-0.11059046850082796</v>
      </c>
      <c r="R58" s="5">
        <v>-0.58398326241249632</v>
      </c>
      <c r="S58" s="5">
        <v>-0.84234601278620191</v>
      </c>
      <c r="T58" s="5">
        <v>11.7271061951812</v>
      </c>
      <c r="U58" s="5">
        <v>9.203296678242312</v>
      </c>
      <c r="V58" s="5">
        <v>34.069596976848459</v>
      </c>
      <c r="W58" s="5">
        <v>52.705128061647663</v>
      </c>
      <c r="X58" s="5">
        <v>168.01648305908756</v>
      </c>
      <c r="Y58" s="5">
        <v>288.43955965433361</v>
      </c>
      <c r="Z58" s="5">
        <v>250.69047550801463</v>
      </c>
      <c r="AA58" s="5">
        <v>156.78571385889225</v>
      </c>
      <c r="AB58" s="5">
        <v>143.71428532304839</v>
      </c>
      <c r="AC58" s="5">
        <v>54.150183002768621</v>
      </c>
      <c r="AD58" s="5">
        <v>484.88644556642726</v>
      </c>
      <c r="AE58" s="5">
        <v>34.789377194669221</v>
      </c>
      <c r="AF58" s="5">
        <v>17.864468815835938</v>
      </c>
      <c r="AG58" s="5">
        <v>-1.8131868082507249E+38</v>
      </c>
      <c r="AH58" s="5">
        <v>1.8131868082507249E+38</v>
      </c>
      <c r="AI58" s="5">
        <v>344.17582323886489</v>
      </c>
    </row>
    <row r="59" spans="1:35" x14ac:dyDescent="0.3">
      <c r="A59" s="5">
        <v>58</v>
      </c>
      <c r="B59" s="19">
        <v>5.2944999968167394</v>
      </c>
      <c r="C59" s="5">
        <v>-0.87820731574843591</v>
      </c>
      <c r="D59" s="5">
        <v>-0.56687357408431138</v>
      </c>
      <c r="E59" s="5">
        <v>-0.80181851274500426</v>
      </c>
      <c r="F59" s="5">
        <v>-2.2468994025776468</v>
      </c>
      <c r="G59" s="5">
        <v>-2.2468994025776468</v>
      </c>
      <c r="H59" s="5">
        <v>212.68083286237874</v>
      </c>
      <c r="I59" s="5">
        <v>3.7782685863038936</v>
      </c>
      <c r="J59" s="5">
        <v>0.45355047649516378</v>
      </c>
      <c r="K59" s="5">
        <v>5.3283641143091476</v>
      </c>
      <c r="L59" s="5">
        <v>0.96155502559115291</v>
      </c>
      <c r="M59" s="5">
        <v>62.209166050774243</v>
      </c>
      <c r="N59" s="5">
        <v>25.808674104904824</v>
      </c>
      <c r="O59" s="5">
        <v>45.183635543212247</v>
      </c>
      <c r="P59" s="5">
        <v>-3.9108386417017589E-2</v>
      </c>
      <c r="Q59" s="5">
        <v>-0.31018100500250184</v>
      </c>
      <c r="R59" s="5">
        <v>-0.779588645405484</v>
      </c>
      <c r="S59" s="5">
        <v>-1.213719653316544</v>
      </c>
      <c r="T59" s="5">
        <v>12.758535761384955</v>
      </c>
      <c r="U59" s="5">
        <v>9.9218701364393826</v>
      </c>
      <c r="V59" s="5">
        <v>44.10396775492783</v>
      </c>
      <c r="W59" s="5">
        <v>40.628729386825825</v>
      </c>
      <c r="X59" s="5">
        <v>304.53460297683284</v>
      </c>
      <c r="Y59" s="5">
        <v>344.92156060252171</v>
      </c>
      <c r="Z59" s="5">
        <v>406.86496227464147</v>
      </c>
      <c r="AA59" s="5">
        <v>206.35681209550299</v>
      </c>
      <c r="AB59" s="5">
        <v>136.65456703543862</v>
      </c>
      <c r="AC59" s="5">
        <v>37.947092982762335</v>
      </c>
      <c r="AD59" s="5">
        <v>432.60165852699384</v>
      </c>
      <c r="AE59" s="5">
        <v>38.290371971857894</v>
      </c>
      <c r="AF59" s="5">
        <v>19.465395150488515</v>
      </c>
      <c r="AG59" s="5">
        <v>-1.8271301032505567E+38</v>
      </c>
      <c r="AH59" s="5">
        <v>1.8271301032505567E+38</v>
      </c>
      <c r="AI59" s="5">
        <v>23.948323454322445</v>
      </c>
    </row>
    <row r="60" spans="1:35" x14ac:dyDescent="0.3">
      <c r="A60" s="5">
        <v>59</v>
      </c>
      <c r="B60" s="19">
        <v>5.3889999934472144</v>
      </c>
      <c r="C60" s="5">
        <v>-0.69976315928671518</v>
      </c>
      <c r="D60" s="5">
        <v>-0.74392618664655408</v>
      </c>
      <c r="E60" s="5">
        <v>-0.70237097230282086</v>
      </c>
      <c r="F60" s="5">
        <v>-2.1460603182354605</v>
      </c>
      <c r="G60" s="5">
        <v>-2.1460603182354605</v>
      </c>
      <c r="H60" s="5">
        <v>185.21522597177292</v>
      </c>
      <c r="I60" s="5">
        <v>4.2354601204492646</v>
      </c>
      <c r="J60" s="5">
        <v>0.62714745842906339</v>
      </c>
      <c r="K60" s="5">
        <v>6.5139213973109058</v>
      </c>
      <c r="L60" s="5">
        <v>1.5462507161484762</v>
      </c>
      <c r="M60" s="5">
        <v>67.053830499945988</v>
      </c>
      <c r="N60" s="5">
        <v>28.145186478150848</v>
      </c>
      <c r="O60" s="5">
        <v>45.285143646845079</v>
      </c>
      <c r="P60" s="5">
        <v>-0.13489667170239586</v>
      </c>
      <c r="Q60" s="5">
        <v>-0.43382802079993532</v>
      </c>
      <c r="R60" s="5">
        <v>-0.28399262585550772</v>
      </c>
      <c r="S60" s="5">
        <v>-0.79033883133749772</v>
      </c>
      <c r="T60" s="5">
        <v>13.936019875181437</v>
      </c>
      <c r="U60" s="5">
        <v>10.768994301640014</v>
      </c>
      <c r="V60" s="5">
        <v>39.192864265574514</v>
      </c>
      <c r="W60" s="5">
        <v>118.44601821604995</v>
      </c>
      <c r="X60" s="5">
        <v>-122.65210870678496</v>
      </c>
      <c r="Y60" s="5">
        <v>-143.69917143444607</v>
      </c>
      <c r="Z60" s="5">
        <v>-83.566288429127354</v>
      </c>
      <c r="AA60" s="5">
        <v>-49.993233529190213</v>
      </c>
      <c r="AB60" s="5">
        <v>-43.159028576495558</v>
      </c>
      <c r="AC60" s="5">
        <v>20.92894522375278</v>
      </c>
      <c r="AD60" s="5">
        <v>399.49554524987104</v>
      </c>
      <c r="AE60" s="5">
        <v>38.487850414121816</v>
      </c>
      <c r="AF60" s="5">
        <v>19.607505648778652</v>
      </c>
      <c r="AG60" s="5">
        <v>-23.590280233686823</v>
      </c>
      <c r="AH60" s="5">
        <v>-1.8271301385815959E+38</v>
      </c>
      <c r="AI60" s="5">
        <v>1.8271301385815959E+38</v>
      </c>
    </row>
    <row r="61" spans="1:35" x14ac:dyDescent="0.3">
      <c r="A61" s="5">
        <v>60</v>
      </c>
      <c r="B61" s="19">
        <v>5.4833333264105022</v>
      </c>
      <c r="C61" s="5">
        <v>-0.84382103300436639</v>
      </c>
      <c r="D61" s="5">
        <v>-0.68158302566394491</v>
      </c>
      <c r="E61" s="5">
        <v>-0.92896678944128619</v>
      </c>
      <c r="F61" s="5">
        <v>-2.4543708481097024</v>
      </c>
      <c r="G61" s="5">
        <v>-2.4543708481097024</v>
      </c>
      <c r="H61" s="5">
        <v>313.91260615500266</v>
      </c>
      <c r="I61" s="5">
        <v>4.6757338201655765</v>
      </c>
      <c r="J61" s="5">
        <v>0.75484664697917814</v>
      </c>
      <c r="K61" s="5">
        <v>6.300304829690802</v>
      </c>
      <c r="L61" s="5">
        <v>1.3395640499282717</v>
      </c>
      <c r="M61" s="5">
        <v>70.800737990104736</v>
      </c>
      <c r="N61" s="5">
        <v>30.276752760140166</v>
      </c>
      <c r="O61" s="5">
        <v>47.891143899753679</v>
      </c>
      <c r="P61" s="5">
        <v>-0.22239296760708158</v>
      </c>
      <c r="Q61" s="5">
        <v>-0.58467805493206371</v>
      </c>
      <c r="R61" s="5">
        <v>-0.2755773560991458</v>
      </c>
      <c r="S61" s="5">
        <v>-0.90335383203306385</v>
      </c>
      <c r="T61" s="5">
        <v>15.092250918826721</v>
      </c>
      <c r="U61" s="5">
        <v>11.409594093157018</v>
      </c>
      <c r="V61" s="5">
        <v>41.095940949382211</v>
      </c>
      <c r="W61" s="5">
        <v>27.121771211094348</v>
      </c>
      <c r="X61" s="5">
        <v>-55.202952016050929</v>
      </c>
      <c r="Y61" s="5">
        <v>-117.33763834775338</v>
      </c>
      <c r="Z61" s="5">
        <v>-168.49446490353688</v>
      </c>
      <c r="AA61" s="5">
        <v>-58.950184487461129</v>
      </c>
      <c r="AB61" s="5">
        <v>-29.69188191157436</v>
      </c>
      <c r="AC61" s="5">
        <v>24.811808112027069</v>
      </c>
      <c r="AD61" s="5">
        <v>262.41697410571197</v>
      </c>
      <c r="AE61" s="5">
        <v>37.798892979706963</v>
      </c>
      <c r="AF61" s="5">
        <v>19.083025825602057</v>
      </c>
      <c r="AG61" s="5">
        <v>-1.8265682652369747E+38</v>
      </c>
      <c r="AH61" s="5">
        <v>0</v>
      </c>
      <c r="AI61" s="5">
        <v>-377.72509215875772</v>
      </c>
    </row>
    <row r="62" spans="1:35" x14ac:dyDescent="0.3">
      <c r="A62" s="5">
        <v>61</v>
      </c>
      <c r="B62" s="19">
        <v>5.5774999957066029</v>
      </c>
      <c r="C62" s="5">
        <v>-0.65715742243106279</v>
      </c>
      <c r="D62" s="5">
        <v>-0.77807298405703607</v>
      </c>
      <c r="E62" s="5">
        <v>-0.73889204293466215</v>
      </c>
      <c r="F62" s="5">
        <v>-2.1741224494225553</v>
      </c>
      <c r="G62" s="5">
        <v>-2.1741224494225553</v>
      </c>
      <c r="H62" s="5">
        <v>140.45051004820067</v>
      </c>
      <c r="I62" s="5">
        <v>4.9985546185042864</v>
      </c>
      <c r="J62" s="5">
        <v>0.93937528099930145</v>
      </c>
      <c r="K62" s="5">
        <v>5.8000436548768466</v>
      </c>
      <c r="L62" s="5">
        <v>1.5921233057686304</v>
      </c>
      <c r="M62" s="5">
        <v>72.76718981161126</v>
      </c>
      <c r="N62" s="5">
        <v>31.662846989093538</v>
      </c>
      <c r="O62" s="5">
        <v>38.294330743309651</v>
      </c>
      <c r="P62" s="5">
        <v>-0.28558079341798109</v>
      </c>
      <c r="Q62" s="5">
        <v>-0.70690072806835624</v>
      </c>
      <c r="R62" s="5">
        <v>-0.18710195477266359</v>
      </c>
      <c r="S62" s="5">
        <v>-0.84587232237344734</v>
      </c>
      <c r="T62" s="5">
        <v>15.843184652637465</v>
      </c>
      <c r="U62" s="5">
        <v>11.826296812430162</v>
      </c>
      <c r="V62" s="5">
        <v>37.346200460305752</v>
      </c>
      <c r="W62" s="5">
        <v>-19.00241265669252</v>
      </c>
      <c r="X62" s="5">
        <v>-84.95174959357351</v>
      </c>
      <c r="Y62" s="5">
        <v>-113.16767255762417</v>
      </c>
      <c r="Z62" s="5">
        <v>-39.870325927463099</v>
      </c>
      <c r="AA62" s="5">
        <v>45.537394718241963</v>
      </c>
      <c r="AB62" s="5">
        <v>41.958383840795982</v>
      </c>
      <c r="AC62" s="5">
        <v>56.475271742590266</v>
      </c>
      <c r="AD62" s="5">
        <v>122.13148443167249</v>
      </c>
      <c r="AE62" s="5">
        <v>33.902895253137082</v>
      </c>
      <c r="AF62" s="5">
        <v>17.504222056831296</v>
      </c>
      <c r="AG62" s="5">
        <v>1.7913148476600147E+38</v>
      </c>
      <c r="AH62" s="5">
        <v>-1.7913148476600147E+38</v>
      </c>
      <c r="AI62" s="5">
        <v>-1.7913148476600147E+38</v>
      </c>
    </row>
    <row r="63" spans="1:35" x14ac:dyDescent="0.3">
      <c r="A63" s="5">
        <v>62</v>
      </c>
      <c r="B63" s="19">
        <v>5.6759999936912209</v>
      </c>
      <c r="C63" s="5">
        <v>-0.69285706339732256</v>
      </c>
      <c r="D63" s="5">
        <v>-0.67717059270561564</v>
      </c>
      <c r="E63" s="5">
        <v>-1.1604335370721863</v>
      </c>
      <c r="F63" s="5">
        <v>-2.5304611931751246</v>
      </c>
      <c r="G63" s="5">
        <v>-2.5304611931751246</v>
      </c>
      <c r="H63" s="5">
        <v>295.90434424466957</v>
      </c>
      <c r="I63" s="5">
        <v>5.1111254232939292</v>
      </c>
      <c r="J63" s="5">
        <v>1.0574368651510984</v>
      </c>
      <c r="K63" s="5">
        <v>4.7509998943520149</v>
      </c>
      <c r="L63" s="5">
        <v>1.1495194019063089</v>
      </c>
      <c r="M63" s="5">
        <v>73.101176953160802</v>
      </c>
      <c r="N63" s="5">
        <v>31.856470798533657</v>
      </c>
      <c r="O63" s="5">
        <v>31.129411970204629</v>
      </c>
      <c r="P63" s="5">
        <v>-0.2907314743611093</v>
      </c>
      <c r="Q63" s="5">
        <v>-0.75809681248511607</v>
      </c>
      <c r="R63" s="5">
        <v>5.4582752661291638E-2</v>
      </c>
      <c r="S63" s="5">
        <v>-0.61592734695970786</v>
      </c>
      <c r="T63" s="5">
        <v>16.275882460385333</v>
      </c>
      <c r="U63" s="5">
        <v>11.802353019088924</v>
      </c>
      <c r="V63" s="5">
        <v>27.801176654115853</v>
      </c>
      <c r="W63" s="5">
        <v>-45.250588534012962</v>
      </c>
      <c r="X63" s="5">
        <v>-330.70941394786217</v>
      </c>
      <c r="Y63" s="5">
        <v>-394.53000260446362</v>
      </c>
      <c r="Z63" s="5">
        <v>-313.54235501100555</v>
      </c>
      <c r="AA63" s="5">
        <v>-184.13647180379996</v>
      </c>
      <c r="AB63" s="5">
        <v>-143.31882447552147</v>
      </c>
      <c r="AC63" s="5">
        <v>-18.690000123380809</v>
      </c>
      <c r="AD63" s="5">
        <v>59.772353335759853</v>
      </c>
      <c r="AE63" s="5">
        <v>29.384117841036119</v>
      </c>
      <c r="AF63" s="5">
        <v>14.366470683074592</v>
      </c>
      <c r="AG63" s="5">
        <v>-387.84529667798199</v>
      </c>
      <c r="AH63" s="5">
        <v>-1.7470588350625043E+38</v>
      </c>
      <c r="AI63" s="5">
        <v>1.7470588350625043E+38</v>
      </c>
    </row>
    <row r="64" spans="1:35" x14ac:dyDescent="0.3">
      <c r="A64" s="5">
        <v>63</v>
      </c>
      <c r="B64" s="19">
        <v>5.7696666615083814</v>
      </c>
      <c r="C64" s="5">
        <v>-0.52792924593653445</v>
      </c>
      <c r="D64" s="5">
        <v>-0.64006662815072701</v>
      </c>
      <c r="E64" s="5">
        <v>-1.0916904494644146</v>
      </c>
      <c r="F64" s="5">
        <v>-2.2596863235515756</v>
      </c>
      <c r="G64" s="5">
        <v>-2.2596863235515756</v>
      </c>
      <c r="H64" s="5">
        <v>203.93945600470965</v>
      </c>
      <c r="I64" s="5">
        <v>5.1043547971430483</v>
      </c>
      <c r="J64" s="5">
        <v>1.1520072936725883</v>
      </c>
      <c r="K64" s="5">
        <v>3.5777863225651219</v>
      </c>
      <c r="L64" s="5">
        <v>1.0769770393634346</v>
      </c>
      <c r="M64" s="5">
        <v>71.821344428518557</v>
      </c>
      <c r="N64" s="5">
        <v>32.127948152973474</v>
      </c>
      <c r="O64" s="5">
        <v>22.779481160270468</v>
      </c>
      <c r="P64" s="5">
        <v>-0.14926820249605505</v>
      </c>
      <c r="Q64" s="5">
        <v>-0.65980755151141546</v>
      </c>
      <c r="R64" s="5">
        <v>0.93090624378500775</v>
      </c>
      <c r="S64" s="5">
        <v>0.42600867274200332</v>
      </c>
      <c r="T64" s="5">
        <v>16.202830208734085</v>
      </c>
      <c r="U64" s="5">
        <v>11.734669825845184</v>
      </c>
      <c r="V64" s="5">
        <v>4.9846698174904835</v>
      </c>
      <c r="W64" s="5">
        <v>-198.47405684943229</v>
      </c>
      <c r="X64" s="5">
        <v>-396.60318445315431</v>
      </c>
      <c r="Y64" s="5">
        <v>-440.90801941365248</v>
      </c>
      <c r="Z64" s="5">
        <v>-329.43042493604992</v>
      </c>
      <c r="AA64" s="5">
        <v>-174.85967002775098</v>
      </c>
      <c r="AB64" s="5">
        <v>-126.42806619422051</v>
      </c>
      <c r="AC64" s="5">
        <v>10.390330201539678</v>
      </c>
      <c r="AD64" s="5">
        <v>68.373820839345754</v>
      </c>
      <c r="AE64" s="5">
        <v>24.63679248332404</v>
      </c>
      <c r="AF64" s="5">
        <v>12.130896241429943</v>
      </c>
      <c r="AG64" s="5">
        <v>-153.75176905822869</v>
      </c>
      <c r="AH64" s="5">
        <v>0</v>
      </c>
      <c r="AI64" s="5">
        <v>-117.3130897678442</v>
      </c>
    </row>
    <row r="65" spans="1:35" x14ac:dyDescent="0.3">
      <c r="A65" s="5">
        <v>64</v>
      </c>
      <c r="B65" s="19">
        <v>5.8648333337623626</v>
      </c>
      <c r="C65" s="5">
        <v>-0.61321156829616319</v>
      </c>
      <c r="D65" s="5">
        <v>-0.44706837823212203</v>
      </c>
      <c r="E65" s="5">
        <v>-0.77652834107814162</v>
      </c>
      <c r="F65" s="5">
        <v>-1.8368082876065266</v>
      </c>
      <c r="G65" s="5">
        <v>-1.8368082876065266</v>
      </c>
      <c r="H65" s="5">
        <v>96.92092145952293</v>
      </c>
      <c r="I65" s="5">
        <v>4.7840454030072088</v>
      </c>
      <c r="J65" s="5">
        <v>1.1644676777337186</v>
      </c>
      <c r="K65" s="5">
        <v>2.3632283938427494</v>
      </c>
      <c r="L65" s="5">
        <v>0.74329845137520123</v>
      </c>
      <c r="M65" s="5">
        <v>68.59146654394111</v>
      </c>
      <c r="N65" s="5">
        <v>30.427819795591869</v>
      </c>
      <c r="O65" s="5">
        <v>10.567504316470682</v>
      </c>
      <c r="P65" s="5">
        <v>0.11743516668160124</v>
      </c>
      <c r="Q65" s="5">
        <v>-0.39436435707590284</v>
      </c>
      <c r="R65" s="5">
        <v>1.2986957905225924</v>
      </c>
      <c r="S65" s="5">
        <v>1.0112042802898742</v>
      </c>
      <c r="T65" s="5">
        <v>15.957334790807973</v>
      </c>
      <c r="U65" s="5">
        <v>11.488018629752098</v>
      </c>
      <c r="V65" s="5">
        <v>-7.6271185957603125</v>
      </c>
      <c r="W65" s="5">
        <v>-168.04383295086535</v>
      </c>
      <c r="X65" s="5">
        <v>-326.34248770512517</v>
      </c>
      <c r="Y65" s="5">
        <v>-444.19812693529099</v>
      </c>
      <c r="Z65" s="5">
        <v>-454.75160436698786</v>
      </c>
      <c r="AA65" s="5">
        <v>-272.19520575701699</v>
      </c>
      <c r="AB65" s="5">
        <v>-143.52308500564527</v>
      </c>
      <c r="AC65" s="5">
        <v>-2.0619520617503553</v>
      </c>
      <c r="AD65" s="5">
        <v>39.133255158339125</v>
      </c>
      <c r="AE65" s="5">
        <v>20.901811673576724</v>
      </c>
      <c r="AF65" s="5">
        <v>9.7276445906386861</v>
      </c>
      <c r="AG65" s="5">
        <v>1.7358269907592457E+38</v>
      </c>
      <c r="AH65" s="5">
        <v>0</v>
      </c>
      <c r="AI65" s="5">
        <v>1.7358269907592457E+38</v>
      </c>
    </row>
    <row r="66" spans="1:35" x14ac:dyDescent="0.3">
      <c r="A66" s="5">
        <v>65</v>
      </c>
      <c r="B66" s="19">
        <v>5.9588333289138973</v>
      </c>
      <c r="C66" s="5">
        <v>-0.58867563394700839</v>
      </c>
      <c r="D66" s="5">
        <v>-0.63501198943300741</v>
      </c>
      <c r="E66" s="5">
        <v>-0.91905995561145115</v>
      </c>
      <c r="F66" s="5">
        <v>-2.142747578991866</v>
      </c>
      <c r="G66" s="5">
        <v>-2.142747578991866</v>
      </c>
      <c r="H66" s="5">
        <v>229.54514908634891</v>
      </c>
      <c r="I66" s="5">
        <v>4.1916866545910239</v>
      </c>
      <c r="J66" s="5">
        <v>0.99916480413144848</v>
      </c>
      <c r="K66" s="5">
        <v>0.89064773173261425</v>
      </c>
      <c r="L66" s="5">
        <v>-0.24996553753549541</v>
      </c>
      <c r="M66" s="5">
        <v>64.599590281696109</v>
      </c>
      <c r="N66" s="5">
        <v>28.710149058937493</v>
      </c>
      <c r="O66" s="5">
        <v>9.7853173076182927</v>
      </c>
      <c r="P66" s="5">
        <v>0.38648711627330584</v>
      </c>
      <c r="Q66" s="5">
        <v>-0.10473601720760721</v>
      </c>
      <c r="R66" s="5">
        <v>1.141360477455144</v>
      </c>
      <c r="S66" s="5">
        <v>0.87573972888729901</v>
      </c>
      <c r="T66" s="5">
        <v>15.32026902717142</v>
      </c>
      <c r="U66" s="5">
        <v>10.897923328606458</v>
      </c>
      <c r="V66" s="5">
        <v>-10.218777382041127</v>
      </c>
      <c r="W66" s="5">
        <v>-177.69230702706068</v>
      </c>
      <c r="X66" s="5">
        <v>-145.4372618129245</v>
      </c>
      <c r="Y66" s="5">
        <v>-205.58642801066799</v>
      </c>
      <c r="Z66" s="5">
        <v>-187.41269306847008</v>
      </c>
      <c r="AA66" s="5">
        <v>-117.61158189370001</v>
      </c>
      <c r="AB66" s="5">
        <v>-58.513600248909128</v>
      </c>
      <c r="AC66" s="5">
        <v>7.8865164957741998</v>
      </c>
      <c r="AD66" s="5">
        <v>38.339280347836606</v>
      </c>
      <c r="AE66" s="5">
        <v>20.242760965455005</v>
      </c>
      <c r="AF66" s="5">
        <v>8.5481134514721635</v>
      </c>
      <c r="AG66" s="5">
        <v>1.7373500958647996E+38</v>
      </c>
      <c r="AH66" s="5">
        <v>1.7373500958647996E+38</v>
      </c>
      <c r="AI66" s="5">
        <v>0</v>
      </c>
    </row>
    <row r="67" spans="1:35" x14ac:dyDescent="0.3">
      <c r="A67" s="5">
        <v>66</v>
      </c>
      <c r="B67" s="19">
        <v>6.0528333345428109</v>
      </c>
      <c r="C67" s="5">
        <v>-0.59048462721341344</v>
      </c>
      <c r="D67" s="5">
        <v>-0.61469007023911715</v>
      </c>
      <c r="E67" s="5">
        <v>-0.99647935363710327</v>
      </c>
      <c r="F67" s="5">
        <v>-2.2016540510896339</v>
      </c>
      <c r="G67" s="5">
        <v>-2.2016540510896339</v>
      </c>
      <c r="H67" s="5">
        <v>62.560158636390497</v>
      </c>
      <c r="I67" s="5">
        <v>3.4846107365010592</v>
      </c>
      <c r="J67" s="5">
        <v>0.80804313679767537</v>
      </c>
      <c r="K67" s="5">
        <v>1.2307657103210226</v>
      </c>
      <c r="L67" s="5">
        <v>0.12918751009609591</v>
      </c>
      <c r="M67" s="5">
        <v>61.741877959431072</v>
      </c>
      <c r="N67" s="5">
        <v>27.309920593340284</v>
      </c>
      <c r="O67" s="5">
        <v>4.0438980985316411</v>
      </c>
      <c r="P67" s="5">
        <v>0.6118587974624512</v>
      </c>
      <c r="Q67" s="5">
        <v>0.14347132801732207</v>
      </c>
      <c r="R67" s="5">
        <v>1.3058222180962191</v>
      </c>
      <c r="S67" s="5">
        <v>0.98593687419124776</v>
      </c>
      <c r="T67" s="5">
        <v>15.071114797957929</v>
      </c>
      <c r="U67" s="5">
        <v>10.544336987269883</v>
      </c>
      <c r="V67" s="5">
        <v>-13.439859333982309</v>
      </c>
      <c r="W67" s="5">
        <v>-119.05355405060523</v>
      </c>
      <c r="X67" s="5">
        <v>-214.57945259872454</v>
      </c>
      <c r="Y67" s="5">
        <v>-195.50658193165947</v>
      </c>
      <c r="Z67" s="5">
        <v>-118.6532028710721</v>
      </c>
      <c r="AA67" s="5">
        <v>-89.712026813756125</v>
      </c>
      <c r="AB67" s="5">
        <v>-17.771729333581774</v>
      </c>
      <c r="AC67" s="5">
        <v>20.251097164726676</v>
      </c>
      <c r="AD67" s="5">
        <v>43.037751799830914</v>
      </c>
      <c r="AE67" s="5">
        <v>19.854257837645388</v>
      </c>
      <c r="AF67" s="5">
        <v>8.091308049515332</v>
      </c>
      <c r="AG67" s="5">
        <v>1.738366963763061E+38</v>
      </c>
      <c r="AH67" s="5">
        <v>0</v>
      </c>
      <c r="AI67" s="5">
        <v>1.738366963763061E+38</v>
      </c>
    </row>
    <row r="68" spans="1:35" x14ac:dyDescent="0.3">
      <c r="A68" s="5">
        <v>67</v>
      </c>
      <c r="B68" s="19">
        <v>6.1473333311732858</v>
      </c>
      <c r="C68" s="5">
        <v>-0.79522901135448487</v>
      </c>
      <c r="D68" s="5">
        <v>-0.31898976189443012</v>
      </c>
      <c r="E68" s="5">
        <v>-1.0062345677448328</v>
      </c>
      <c r="F68" s="5">
        <v>-2.1204533409940471</v>
      </c>
      <c r="G68" s="5">
        <v>-2.1204533409940471</v>
      </c>
      <c r="H68" s="5">
        <v>72.973477602911487</v>
      </c>
      <c r="I68" s="5">
        <v>2.8481373178562599</v>
      </c>
      <c r="J68" s="5">
        <v>0.63327898928335302</v>
      </c>
      <c r="K68" s="5">
        <v>1.5515228365548657</v>
      </c>
      <c r="L68" s="5">
        <v>5.4093107031774341E-2</v>
      </c>
      <c r="M68" s="5">
        <v>59.654284655284968</v>
      </c>
      <c r="N68" s="5">
        <v>26.513015402348863</v>
      </c>
      <c r="O68" s="5">
        <v>12.173734964660717</v>
      </c>
      <c r="P68" s="5">
        <v>0.88352245734764234</v>
      </c>
      <c r="Q68" s="5">
        <v>0.45835502820005686</v>
      </c>
      <c r="R68" s="5">
        <v>1.6420341275533934</v>
      </c>
      <c r="S68" s="5">
        <v>1.3455435821642345</v>
      </c>
      <c r="T68" s="5">
        <v>14.67973086051418</v>
      </c>
      <c r="U68" s="5">
        <v>10.239836171081926</v>
      </c>
      <c r="V68" s="5">
        <v>-17.798186537637161</v>
      </c>
      <c r="W68" s="5">
        <v>-6.8335770437348877</v>
      </c>
      <c r="X68" s="5">
        <v>157.42673237347833</v>
      </c>
      <c r="Y68" s="5">
        <v>312.46329219082759</v>
      </c>
      <c r="Z68" s="5">
        <v>315.85375722639395</v>
      </c>
      <c r="AA68" s="5">
        <v>164.72009297793704</v>
      </c>
      <c r="AB68" s="5">
        <v>126.65984158489083</v>
      </c>
      <c r="AC68" s="5">
        <v>65.613921953827273</v>
      </c>
      <c r="AD68" s="5">
        <v>137.35419661943635</v>
      </c>
      <c r="AE68" s="5">
        <v>20.632348562709527</v>
      </c>
      <c r="AF68" s="5">
        <v>8.5919859286404652</v>
      </c>
      <c r="AG68" s="5">
        <v>0</v>
      </c>
      <c r="AH68" s="5">
        <v>1.7373500958647996E+38</v>
      </c>
      <c r="AI68" s="5">
        <v>72.289558079756247</v>
      </c>
    </row>
    <row r="69" spans="1:35" x14ac:dyDescent="0.3">
      <c r="A69" s="5">
        <v>68</v>
      </c>
      <c r="B69" s="19">
        <v>6.2454999913461506</v>
      </c>
      <c r="C69" s="5">
        <v>-0.83848990687681224</v>
      </c>
      <c r="D69" s="5">
        <v>-0.26301317052992157</v>
      </c>
      <c r="E69" s="5">
        <v>-0.79837050372641694</v>
      </c>
      <c r="F69" s="5">
        <v>-1.8998735811326517</v>
      </c>
      <c r="G69" s="5">
        <v>-1.8998735811326517</v>
      </c>
      <c r="H69" s="5">
        <v>-53.624012613213239</v>
      </c>
      <c r="I69" s="5">
        <v>2.301795675536269</v>
      </c>
      <c r="J69" s="5">
        <v>0.36824642865161056</v>
      </c>
      <c r="K69" s="5">
        <v>1.7925444907745298</v>
      </c>
      <c r="L69" s="5">
        <v>-0.31275942933882844</v>
      </c>
      <c r="M69" s="5">
        <v>58.223002873638315</v>
      </c>
      <c r="N69" s="5">
        <v>25.295873677472532</v>
      </c>
      <c r="O69" s="5">
        <v>19.2256366024328</v>
      </c>
      <c r="P69" s="5">
        <v>1.1241633025519884</v>
      </c>
      <c r="Q69" s="5">
        <v>0.74901655749541152</v>
      </c>
      <c r="R69" s="5">
        <v>1.4992943561200303</v>
      </c>
      <c r="S69" s="5">
        <v>1.2118827762634938</v>
      </c>
      <c r="T69" s="5">
        <v>14.537313492697134</v>
      </c>
      <c r="U69" s="5">
        <v>10.024583008794302</v>
      </c>
      <c r="V69" s="5">
        <v>-14.417910507130836</v>
      </c>
      <c r="W69" s="5">
        <v>-132.16681353808667</v>
      </c>
      <c r="X69" s="5">
        <v>-183.0956987346307</v>
      </c>
      <c r="Y69" s="5">
        <v>-52.714662201263565</v>
      </c>
      <c r="Z69" s="5">
        <v>58.15978952833855</v>
      </c>
      <c r="AA69" s="5">
        <v>59.564530535000934</v>
      </c>
      <c r="AB69" s="5">
        <v>57.381914195899249</v>
      </c>
      <c r="AC69" s="5">
        <v>17.768217808020527</v>
      </c>
      <c r="AD69" s="5">
        <v>136.24934208869922</v>
      </c>
      <c r="AE69" s="5">
        <v>22.014047500657583</v>
      </c>
      <c r="AF69" s="5">
        <v>9.1536435846636319</v>
      </c>
      <c r="AG69" s="5">
        <v>1.7383669957446756E+38</v>
      </c>
      <c r="AH69" s="5">
        <v>1.7383669957446756E+38</v>
      </c>
      <c r="AI69" s="5">
        <v>-1.7383669957446756E+38</v>
      </c>
    </row>
    <row r="70" spans="1:35" x14ac:dyDescent="0.3">
      <c r="A70" s="5">
        <v>69</v>
      </c>
      <c r="B70" s="19">
        <v>6.3326666608918458</v>
      </c>
      <c r="C70" s="5">
        <v>-0.93777264756334344</v>
      </c>
      <c r="D70" s="5">
        <v>-0.37366429881062424</v>
      </c>
      <c r="E70" s="5">
        <v>-0.96310657299078106</v>
      </c>
      <c r="F70" s="5">
        <v>-2.2745435193645469</v>
      </c>
      <c r="G70" s="5">
        <v>-2.2745435193645469</v>
      </c>
      <c r="H70" s="5">
        <v>7.0621172118379976</v>
      </c>
      <c r="I70" s="5">
        <v>1.952332764746793</v>
      </c>
      <c r="J70" s="5">
        <v>6.9342004239106289E-2</v>
      </c>
      <c r="K70" s="5">
        <v>2.1496771788987168</v>
      </c>
      <c r="L70" s="5">
        <v>-0.96508564922891682</v>
      </c>
      <c r="M70" s="5">
        <v>57.69982244329303</v>
      </c>
      <c r="N70" s="5">
        <v>24.06927178479496</v>
      </c>
      <c r="O70" s="5">
        <v>25.454706955051012</v>
      </c>
      <c r="P70" s="5">
        <v>1.3077438086106719</v>
      </c>
      <c r="Q70" s="5">
        <v>0.96841863845738974</v>
      </c>
      <c r="R70" s="5">
        <v>1.2491502380017445</v>
      </c>
      <c r="S70" s="5">
        <v>0.85534256135356257</v>
      </c>
      <c r="T70" s="5">
        <v>14.587921863221977</v>
      </c>
      <c r="U70" s="5">
        <v>9.9520426396728059</v>
      </c>
      <c r="V70" s="5">
        <v>-6.2966252289202398</v>
      </c>
      <c r="W70" s="5">
        <v>-43.30728246305582</v>
      </c>
      <c r="X70" s="5">
        <v>50.602131494134866</v>
      </c>
      <c r="Y70" s="5">
        <v>0.61634103087029513</v>
      </c>
      <c r="Z70" s="5">
        <v>45.035524028003486</v>
      </c>
      <c r="AA70" s="5">
        <v>46.968028470617178</v>
      </c>
      <c r="AB70" s="5">
        <v>33.960923660636091</v>
      </c>
      <c r="AC70" s="5">
        <v>-18.248667870783219</v>
      </c>
      <c r="AD70" s="5">
        <v>150.81349927705469</v>
      </c>
      <c r="AE70" s="5">
        <v>24.674955622047928</v>
      </c>
      <c r="AF70" s="5">
        <v>10.053285979037664</v>
      </c>
      <c r="AG70" s="5">
        <v>1.7584369468634791E+38</v>
      </c>
      <c r="AH70" s="5">
        <v>-1.7584369468634791E+38</v>
      </c>
      <c r="AI70" s="5">
        <v>1.7584369468634791E+38</v>
      </c>
    </row>
    <row r="71" spans="1:35" x14ac:dyDescent="0.3">
      <c r="A71" s="5">
        <v>70</v>
      </c>
      <c r="B71" s="19">
        <v>6.4268333301879466</v>
      </c>
      <c r="C71" s="5">
        <v>-0.69860854536848394</v>
      </c>
      <c r="D71" s="5">
        <v>-0.54502847321737535</v>
      </c>
      <c r="E71" s="5">
        <v>-1.0711992950693341</v>
      </c>
      <c r="F71" s="5">
        <v>-2.3148363136552943</v>
      </c>
      <c r="G71" s="5">
        <v>-2.3148363136552943</v>
      </c>
      <c r="H71" s="5">
        <v>42.351670188193076</v>
      </c>
      <c r="I71" s="5">
        <v>1.8066379941751853</v>
      </c>
      <c r="J71" s="5">
        <v>-0.15423544282677698</v>
      </c>
      <c r="K71" s="5">
        <v>2.554826122346582</v>
      </c>
      <c r="L71" s="5">
        <v>-0.48254101338094313</v>
      </c>
      <c r="M71" s="5">
        <v>57.286477232679175</v>
      </c>
      <c r="N71" s="5">
        <v>24.028469903714864</v>
      </c>
      <c r="O71" s="5">
        <v>26.469751058031839</v>
      </c>
      <c r="P71" s="5">
        <v>1.3209017468358861</v>
      </c>
      <c r="Q71" s="5">
        <v>0.99315531959128167</v>
      </c>
      <c r="R71" s="5">
        <v>1.0122445332705228</v>
      </c>
      <c r="S71" s="5">
        <v>0.58962999509068426</v>
      </c>
      <c r="T71" s="5">
        <v>14.548042797154364</v>
      </c>
      <c r="U71" s="5">
        <v>9.7971530872226005</v>
      </c>
      <c r="V71" s="5">
        <v>-1.2935943142773099</v>
      </c>
      <c r="W71" s="5">
        <v>7.9768683781362872</v>
      </c>
      <c r="X71" s="5">
        <v>-4.7491103504898202</v>
      </c>
      <c r="Y71" s="5">
        <v>37.338078529291572</v>
      </c>
      <c r="Z71" s="5">
        <v>70.64946664151347</v>
      </c>
      <c r="AA71" s="5">
        <v>86.759787028675376</v>
      </c>
      <c r="AB71" s="5">
        <v>19.464412935184882</v>
      </c>
      <c r="AC71" s="5">
        <v>33.441281351482267</v>
      </c>
      <c r="AD71" s="5">
        <v>182.71352429376174</v>
      </c>
      <c r="AE71" s="5">
        <v>27.434163875553597</v>
      </c>
      <c r="AF71" s="5">
        <v>12.274021430378047</v>
      </c>
      <c r="AG71" s="5">
        <v>0</v>
      </c>
      <c r="AH71" s="5">
        <v>0</v>
      </c>
      <c r="AI71" s="5">
        <v>-1.761565847502792E+38</v>
      </c>
    </row>
    <row r="72" spans="1:35" x14ac:dyDescent="0.3">
      <c r="A72" s="5">
        <v>71</v>
      </c>
      <c r="B72" s="19">
        <v>6.5101666620466858</v>
      </c>
      <c r="C72" s="5">
        <v>-0.99117170531822929</v>
      </c>
      <c r="D72" s="5">
        <v>-0.54642623961835934</v>
      </c>
      <c r="E72" s="5">
        <v>-1.1789546558097064</v>
      </c>
      <c r="F72" s="5">
        <v>-2.7165526007459855</v>
      </c>
      <c r="G72" s="5">
        <v>-2.7165526007459855</v>
      </c>
      <c r="H72" s="5">
        <v>65.552824796352098</v>
      </c>
      <c r="I72" s="5">
        <v>1.9126262406237273</v>
      </c>
      <c r="J72" s="5">
        <v>-0.23638541841820188</v>
      </c>
      <c r="K72" s="5">
        <v>2.9419159271385578</v>
      </c>
      <c r="L72" s="5">
        <v>0.21475209776364032</v>
      </c>
      <c r="M72" s="5">
        <v>57.736396635269763</v>
      </c>
      <c r="N72" s="5">
        <v>24.458887554241418</v>
      </c>
      <c r="O72" s="5">
        <v>28.866384532870004</v>
      </c>
      <c r="P72" s="5">
        <v>1.2731632355425107</v>
      </c>
      <c r="Q72" s="5">
        <v>0.91602468809050386</v>
      </c>
      <c r="R72" s="5">
        <v>0.83039306584053874</v>
      </c>
      <c r="S72" s="5">
        <v>0.37163564833408019</v>
      </c>
      <c r="T72" s="5">
        <v>14.978234588277768</v>
      </c>
      <c r="U72" s="5">
        <v>10.053808951661871</v>
      </c>
      <c r="V72" s="5">
        <v>5.6444981882683845</v>
      </c>
      <c r="W72" s="5">
        <v>60.533252742695659</v>
      </c>
      <c r="X72" s="5">
        <v>154.04292629545191</v>
      </c>
      <c r="Y72" s="5">
        <v>146.53748493842926</v>
      </c>
      <c r="Z72" s="5">
        <v>105.86336158627024</v>
      </c>
      <c r="AA72" s="5">
        <v>25.409310771032139</v>
      </c>
      <c r="AB72" s="5">
        <v>23.883917783778358</v>
      </c>
      <c r="AC72" s="5">
        <v>32.624546565675907</v>
      </c>
      <c r="AD72" s="5">
        <v>193.30229753101401</v>
      </c>
      <c r="AE72" s="5">
        <v>30.08887546439087</v>
      </c>
      <c r="AF72" s="5">
        <v>13.937122133243678</v>
      </c>
      <c r="AG72" s="5">
        <v>0</v>
      </c>
      <c r="AH72" s="5">
        <v>0</v>
      </c>
      <c r="AI72" s="5">
        <v>-1.7956469172190585E+38</v>
      </c>
    </row>
    <row r="73" spans="1:35" x14ac:dyDescent="0.3">
      <c r="A73" s="5">
        <v>72</v>
      </c>
      <c r="B73" s="19">
        <v>6.5941666590515524</v>
      </c>
      <c r="C73" s="5">
        <v>-1.1212980478355516</v>
      </c>
      <c r="D73" s="5">
        <v>-0.25961268896115297</v>
      </c>
      <c r="E73" s="5">
        <v>-1.2582857347977623</v>
      </c>
      <c r="F73" s="5">
        <v>-2.6391964715942571</v>
      </c>
      <c r="G73" s="5">
        <v>-2.6391964715942571</v>
      </c>
      <c r="H73" s="5">
        <v>116.24105402411965</v>
      </c>
      <c r="I73" s="5">
        <v>2.3077702328664826</v>
      </c>
      <c r="J73" s="5">
        <v>-0.13610374366029429</v>
      </c>
      <c r="K73" s="5">
        <v>3.4562237489336338</v>
      </c>
      <c r="L73" s="5">
        <v>0.46941315588231675</v>
      </c>
      <c r="M73" s="5">
        <v>58.233991097089664</v>
      </c>
      <c r="N73" s="5">
        <v>24.870074297047282</v>
      </c>
      <c r="O73" s="5">
        <v>29.564039890807713</v>
      </c>
      <c r="P73" s="5">
        <v>1.2430496227813015</v>
      </c>
      <c r="Q73" s="5">
        <v>0.86059726273835058</v>
      </c>
      <c r="R73" s="5">
        <v>0.82602198956480022</v>
      </c>
      <c r="S73" s="5">
        <v>0.41540195296032273</v>
      </c>
      <c r="T73" s="5">
        <v>15.14963078883493</v>
      </c>
      <c r="U73" s="5">
        <v>10.224753861260991</v>
      </c>
      <c r="V73" s="5">
        <v>8.1373154035871096</v>
      </c>
      <c r="W73" s="5">
        <v>61.974754704868026</v>
      </c>
      <c r="X73" s="5">
        <v>145.33189892086457</v>
      </c>
      <c r="Y73" s="5">
        <v>61.533252234616697</v>
      </c>
      <c r="Z73" s="5">
        <v>55.311577256346247</v>
      </c>
      <c r="AA73" s="5">
        <v>13.047414005796966</v>
      </c>
      <c r="AB73" s="5">
        <v>-24.781404344862878</v>
      </c>
      <c r="AC73" s="5">
        <v>-11.589901666766291</v>
      </c>
      <c r="AD73" s="5">
        <v>166.75677611741483</v>
      </c>
      <c r="AE73" s="5">
        <v>32.61206949714569</v>
      </c>
      <c r="AF73" s="5">
        <v>15.27524655442946</v>
      </c>
      <c r="AG73" s="5">
        <v>0</v>
      </c>
      <c r="AH73" s="5">
        <v>0</v>
      </c>
      <c r="AI73" s="5">
        <v>-1.8288177638027774E+38</v>
      </c>
    </row>
    <row r="74" spans="1:35" x14ac:dyDescent="0.3">
      <c r="A74" s="5">
        <v>73</v>
      </c>
      <c r="B74" s="19">
        <v>6.6869999980553985</v>
      </c>
      <c r="C74" s="5">
        <v>-0.8941964171847383</v>
      </c>
      <c r="D74" s="5">
        <v>-0.7702977143311569</v>
      </c>
      <c r="E74" s="5">
        <v>-1.3838672014241589</v>
      </c>
      <c r="F74" s="5">
        <v>-3.0483613329400541</v>
      </c>
      <c r="G74" s="5">
        <v>-3.0483613329400541</v>
      </c>
      <c r="H74" s="5">
        <v>126.20340428210389</v>
      </c>
      <c r="I74" s="5">
        <v>2.567465698148526</v>
      </c>
      <c r="J74" s="5">
        <v>-0.16211164755795562</v>
      </c>
      <c r="K74" s="5">
        <v>3.0667822318117173</v>
      </c>
      <c r="L74" s="5">
        <v>-4.2783882409632636E-2</v>
      </c>
      <c r="M74" s="5">
        <v>58.719579964204677</v>
      </c>
      <c r="N74" s="5">
        <v>25.25262506712679</v>
      </c>
      <c r="O74" s="5">
        <v>38.412600355264019</v>
      </c>
      <c r="P74" s="5">
        <v>1.061043378089463</v>
      </c>
      <c r="Q74" s="5">
        <v>0.66706988204476503</v>
      </c>
      <c r="R74" s="5">
        <v>7.7093278995507067E-2</v>
      </c>
      <c r="S74" s="5">
        <v>-0.33285569689354882</v>
      </c>
      <c r="T74" s="5">
        <v>15.461395917237009</v>
      </c>
      <c r="U74" s="5">
        <v>10.386040761758567</v>
      </c>
      <c r="V74" s="5">
        <v>20.616429886766422</v>
      </c>
      <c r="W74" s="5">
        <v>47.019765268443081</v>
      </c>
      <c r="X74" s="5">
        <v>14.994441006985065</v>
      </c>
      <c r="Y74" s="5">
        <v>-198.12044463986857</v>
      </c>
      <c r="Z74" s="5">
        <v>-284.58863484623811</v>
      </c>
      <c r="AA74" s="5">
        <v>-215.5682519213527</v>
      </c>
      <c r="AB74" s="5">
        <v>-161.08647306725368</v>
      </c>
      <c r="AC74" s="5">
        <v>-48.806053099725013</v>
      </c>
      <c r="AD74" s="5">
        <v>152.53489802434274</v>
      </c>
      <c r="AE74" s="5">
        <v>33.926497824627582</v>
      </c>
      <c r="AF74" s="5">
        <v>15.99505867181086</v>
      </c>
      <c r="AG74" s="5">
        <v>0</v>
      </c>
      <c r="AH74" s="5">
        <v>0</v>
      </c>
      <c r="AI74" s="5">
        <v>535.60654703756461</v>
      </c>
    </row>
    <row r="75" spans="1:35" x14ac:dyDescent="0.3">
      <c r="A75" s="5">
        <v>74</v>
      </c>
      <c r="B75" s="19">
        <v>6.7714999965392053</v>
      </c>
      <c r="C75" s="5">
        <v>-0.85509504859205376</v>
      </c>
      <c r="D75" s="5">
        <v>-1.0574752747309806</v>
      </c>
      <c r="E75" s="5">
        <v>-1.4726425710124316</v>
      </c>
      <c r="F75" s="5">
        <v>-3.3852128943357904</v>
      </c>
      <c r="G75" s="5">
        <v>-3.3852128943357904</v>
      </c>
      <c r="H75" s="5">
        <v>282.59803279050857</v>
      </c>
      <c r="I75" s="5">
        <v>2.8661367811175738</v>
      </c>
      <c r="J75" s="5">
        <v>-0.11268577545189989</v>
      </c>
      <c r="K75" s="5">
        <v>3.3045542937855168</v>
      </c>
      <c r="L75" s="5">
        <v>0.4340661436196761</v>
      </c>
      <c r="M75" s="5">
        <v>59.796577356412755</v>
      </c>
      <c r="N75" s="5">
        <v>26.847908480185062</v>
      </c>
      <c r="O75" s="5">
        <v>41.86311745741925</v>
      </c>
      <c r="P75" s="5">
        <v>0.74565823961969735</v>
      </c>
      <c r="Q75" s="5">
        <v>0.33152459677925894</v>
      </c>
      <c r="R75" s="5">
        <v>-0.62180370803759166</v>
      </c>
      <c r="S75" s="5">
        <v>-1.0124686096063658</v>
      </c>
      <c r="T75" s="5">
        <v>15.714828742190177</v>
      </c>
      <c r="U75" s="5">
        <v>10.673003696909706</v>
      </c>
      <c r="V75" s="5">
        <v>33.990493960999068</v>
      </c>
      <c r="W75" s="5">
        <v>226.90303958494317</v>
      </c>
      <c r="X75" s="5">
        <v>463.30607907609533</v>
      </c>
      <c r="Y75" s="5">
        <v>489.02280886022407</v>
      </c>
      <c r="Z75" s="5">
        <v>329.52851385692094</v>
      </c>
      <c r="AA75" s="5">
        <v>152.37262206981106</v>
      </c>
      <c r="AB75" s="5">
        <v>70.619771165908091</v>
      </c>
      <c r="AC75" s="5">
        <v>16.007604404698956</v>
      </c>
      <c r="AD75" s="5">
        <v>150.02281220707866</v>
      </c>
      <c r="AE75" s="5">
        <v>36.49619735831417</v>
      </c>
      <c r="AF75" s="5">
        <v>17.825094881051925</v>
      </c>
      <c r="AG75" s="5">
        <v>0</v>
      </c>
      <c r="AH75" s="5">
        <v>0</v>
      </c>
      <c r="AI75" s="5">
        <v>125.27756530309269</v>
      </c>
    </row>
    <row r="76" spans="1:35" x14ac:dyDescent="0.3">
      <c r="A76" s="5">
        <v>75</v>
      </c>
      <c r="B76" s="19">
        <v>6.8583333282731473</v>
      </c>
      <c r="C76" s="5">
        <v>-0.80607545863779773</v>
      </c>
      <c r="D76" s="5">
        <v>-0.76519594062113283</v>
      </c>
      <c r="E76" s="5">
        <v>-1.36306531203397</v>
      </c>
      <c r="F76" s="5">
        <v>-2.9343367112933332</v>
      </c>
      <c r="G76" s="5">
        <v>-2.9343367112933332</v>
      </c>
      <c r="H76" s="5">
        <v>175.72881524910471</v>
      </c>
      <c r="I76" s="5">
        <v>3.1583002061621324</v>
      </c>
      <c r="J76" s="5">
        <v>9.3024575531906489E-2</v>
      </c>
      <c r="K76" s="5">
        <v>3.97443948496465</v>
      </c>
      <c r="L76" s="5">
        <v>1.1016334137200083</v>
      </c>
      <c r="M76" s="5">
        <v>61.247939041655208</v>
      </c>
      <c r="N76" s="5">
        <v>28.365884552432629</v>
      </c>
      <c r="O76" s="5">
        <v>42.11414071636738</v>
      </c>
      <c r="P76" s="5">
        <v>0.43712357098385907</v>
      </c>
      <c r="Q76" s="5">
        <v>1.7381265833726865E-2</v>
      </c>
      <c r="R76" s="5">
        <v>-0.53873778786759974</v>
      </c>
      <c r="S76" s="5">
        <v>-0.88753787048531718</v>
      </c>
      <c r="T76" s="5">
        <v>16.101458443551049</v>
      </c>
      <c r="U76" s="5">
        <v>10.999365869637552</v>
      </c>
      <c r="V76" s="5">
        <v>33.793278330723162</v>
      </c>
      <c r="W76" s="5">
        <v>237.90361413440542</v>
      </c>
      <c r="X76" s="5">
        <v>376.64172428187459</v>
      </c>
      <c r="Y76" s="5">
        <v>382.23081748924142</v>
      </c>
      <c r="Z76" s="5">
        <v>278.66899137765398</v>
      </c>
      <c r="AA76" s="5">
        <v>147.49080512605821</v>
      </c>
      <c r="AB76" s="5">
        <v>88.032973881588873</v>
      </c>
      <c r="AC76" s="5">
        <v>22.451490140688783</v>
      </c>
      <c r="AD76" s="5">
        <v>139.29739993745073</v>
      </c>
      <c r="AE76" s="5">
        <v>40.164235836329581</v>
      </c>
      <c r="AF76" s="5">
        <v>19.301204793037453</v>
      </c>
      <c r="AG76" s="5">
        <v>0</v>
      </c>
      <c r="AH76" s="5">
        <v>1.883322762182838E+38</v>
      </c>
      <c r="AI76" s="5">
        <v>-1.883322762182838E+38</v>
      </c>
    </row>
    <row r="77" spans="1:35" x14ac:dyDescent="0.3">
      <c r="A77" s="5">
        <v>76</v>
      </c>
      <c r="B77" s="19">
        <v>6.9559999974444509</v>
      </c>
      <c r="C77" s="5">
        <v>-1.1709070853090844</v>
      </c>
      <c r="D77" s="5">
        <v>-0.76490834560408516</v>
      </c>
      <c r="E77" s="5">
        <v>-1.5354387384459833</v>
      </c>
      <c r="F77" s="5">
        <v>-3.4712541693588306</v>
      </c>
      <c r="G77" s="5">
        <v>-3.4712541693588306</v>
      </c>
      <c r="H77" s="5">
        <v>365.48422778785732</v>
      </c>
      <c r="I77" s="5">
        <v>3.4755540982152158</v>
      </c>
      <c r="J77" s="5">
        <v>0.34922241223356743</v>
      </c>
      <c r="K77" s="5">
        <v>4.6541251522480325</v>
      </c>
      <c r="L77" s="5">
        <v>0.77090148563886507</v>
      </c>
      <c r="M77" s="5">
        <v>63.72094481086296</v>
      </c>
      <c r="N77" s="5">
        <v>29.533228313537368</v>
      </c>
      <c r="O77" s="5">
        <v>44.995275540397031</v>
      </c>
      <c r="P77" s="5">
        <v>0.16995251040899498</v>
      </c>
      <c r="Q77" s="5">
        <v>-0.2412483827956528</v>
      </c>
      <c r="R77" s="5">
        <v>-0.52094178395557089</v>
      </c>
      <c r="S77" s="5">
        <v>-0.89957219809031153</v>
      </c>
      <c r="T77" s="5">
        <v>16.868031477260981</v>
      </c>
      <c r="U77" s="5">
        <v>11.748661404227155</v>
      </c>
      <c r="V77" s="5">
        <v>38.490708618513501</v>
      </c>
      <c r="W77" s="5">
        <v>182.70614152862942</v>
      </c>
      <c r="X77" s="5">
        <v>344.31496024612937</v>
      </c>
      <c r="Y77" s="5">
        <v>524.88188917871798</v>
      </c>
      <c r="Z77" s="5">
        <v>485.38393646683897</v>
      </c>
      <c r="AA77" s="5">
        <v>266.78173198609534</v>
      </c>
      <c r="AB77" s="5">
        <v>186.03023601311313</v>
      </c>
      <c r="AC77" s="5">
        <v>41.584251922151886</v>
      </c>
      <c r="AD77" s="5">
        <v>133.05637780444408</v>
      </c>
      <c r="AE77" s="5">
        <v>44.277165304976982</v>
      </c>
      <c r="AF77" s="5">
        <v>21.127559031568182</v>
      </c>
      <c r="AG77" s="5">
        <v>0</v>
      </c>
      <c r="AH77" s="5">
        <v>0</v>
      </c>
      <c r="AI77" s="5">
        <v>-47.176062939541005</v>
      </c>
    </row>
    <row r="78" spans="1:35" x14ac:dyDescent="0.3">
      <c r="A78" s="5">
        <v>77</v>
      </c>
      <c r="B78" s="19">
        <v>7.0536666666157544</v>
      </c>
      <c r="C78" s="5">
        <v>-0.89871204396269244</v>
      </c>
      <c r="D78" s="5">
        <v>-0.50319594793175493</v>
      </c>
      <c r="E78" s="5">
        <v>-1.2734277721834348</v>
      </c>
      <c r="F78" s="5">
        <v>-2.675335764078405</v>
      </c>
      <c r="G78" s="5">
        <v>-2.675335764078405</v>
      </c>
      <c r="H78" s="5">
        <v>122.47364213185513</v>
      </c>
      <c r="I78" s="5">
        <v>3.6845236682304106</v>
      </c>
      <c r="J78" s="5">
        <v>0.43488888424894251</v>
      </c>
      <c r="K78" s="5">
        <v>4.7461840117976086</v>
      </c>
      <c r="L78" s="5">
        <v>0.16516781121253746</v>
      </c>
      <c r="M78" s="5">
        <v>65.519778658023284</v>
      </c>
      <c r="N78" s="5">
        <v>30.207911429582289</v>
      </c>
      <c r="O78" s="5">
        <v>49.254829392734713</v>
      </c>
      <c r="P78" s="5">
        <v>-2.7041466855504057E-2</v>
      </c>
      <c r="Q78" s="5">
        <v>-0.42103018657799929</v>
      </c>
      <c r="R78" s="5">
        <v>-0.30088364441042581</v>
      </c>
      <c r="S78" s="5">
        <v>-0.69330833682773607</v>
      </c>
      <c r="T78" s="5">
        <v>17.501379797672488</v>
      </c>
      <c r="U78" s="5">
        <v>12.305427679440024</v>
      </c>
      <c r="V78" s="5">
        <v>37.000919652143992</v>
      </c>
      <c r="W78" s="5">
        <v>134.25206878857978</v>
      </c>
      <c r="X78" s="5">
        <v>272.94571987652677</v>
      </c>
      <c r="Y78" s="5">
        <v>436.86660166315835</v>
      </c>
      <c r="Z78" s="5">
        <v>392.20974831272633</v>
      </c>
      <c r="AA78" s="5">
        <v>351.09475325818585</v>
      </c>
      <c r="AB78" s="5">
        <v>215.23090895417707</v>
      </c>
      <c r="AC78" s="5">
        <v>54.007359251585434</v>
      </c>
      <c r="AD78" s="5">
        <v>121.20515077498686</v>
      </c>
      <c r="AE78" s="5">
        <v>46.907083322315245</v>
      </c>
      <c r="AF78" s="5">
        <v>22.864765217165274</v>
      </c>
      <c r="AG78" s="5">
        <v>0</v>
      </c>
      <c r="AH78" s="5">
        <v>0</v>
      </c>
      <c r="AI78" s="5">
        <v>39.298987710101635</v>
      </c>
    </row>
    <row r="79" spans="1:35" x14ac:dyDescent="0.3">
      <c r="A79" s="5">
        <v>78</v>
      </c>
      <c r="B79" s="19">
        <v>7.151499999454245</v>
      </c>
      <c r="C79" s="5">
        <v>-0.92619974901743252</v>
      </c>
      <c r="D79" s="5">
        <v>-0.85760525227974771</v>
      </c>
      <c r="E79" s="5">
        <v>-1.2146106305264688</v>
      </c>
      <c r="F79" s="5">
        <v>-2.9984156318235469</v>
      </c>
      <c r="G79" s="5">
        <v>-2.9984156318235469</v>
      </c>
      <c r="H79" s="5">
        <v>223.68186567941365</v>
      </c>
      <c r="I79" s="5">
        <v>3.7609154224094623</v>
      </c>
      <c r="J79" s="5">
        <v>0.34522768403930876</v>
      </c>
      <c r="K79" s="5">
        <v>4.0851508830217487</v>
      </c>
      <c r="L79" s="5">
        <v>-0.33962887564651917</v>
      </c>
      <c r="M79" s="5">
        <v>66.584927385084711</v>
      </c>
      <c r="N79" s="5">
        <v>30.647726883983609</v>
      </c>
      <c r="O79" s="5">
        <v>53.140549565186099</v>
      </c>
      <c r="P79" s="5">
        <v>-0.22633025495432113</v>
      </c>
      <c r="Q79" s="5">
        <v>-0.57867073108224154</v>
      </c>
      <c r="R79" s="5">
        <v>-0.57826639376260069</v>
      </c>
      <c r="S79" s="5">
        <v>-0.80900051932395967</v>
      </c>
      <c r="T79" s="5">
        <v>17.809808386536009</v>
      </c>
      <c r="U79" s="5">
        <v>12.913277348166387</v>
      </c>
      <c r="V79" s="5">
        <v>38.689592810686676</v>
      </c>
      <c r="W79" s="5">
        <v>106.45155367366449</v>
      </c>
      <c r="X79" s="5">
        <v>234.78049941432832</v>
      </c>
      <c r="Y79" s="5">
        <v>470.22846293502278</v>
      </c>
      <c r="Z79" s="5">
        <v>511.41925188623264</v>
      </c>
      <c r="AA79" s="5">
        <v>385.55920563578371</v>
      </c>
      <c r="AB79" s="5">
        <v>318.9330103086387</v>
      </c>
      <c r="AC79" s="5">
        <v>122.49042906830954</v>
      </c>
      <c r="AD79" s="5">
        <v>104.97308479289632</v>
      </c>
      <c r="AE79" s="5">
        <v>46.702750603782555</v>
      </c>
      <c r="AF79" s="5">
        <v>24.09330112980107</v>
      </c>
      <c r="AG79" s="5">
        <v>0</v>
      </c>
      <c r="AH79" s="5">
        <v>0</v>
      </c>
      <c r="AI79" s="5">
        <v>-118.25777361960525</v>
      </c>
    </row>
    <row r="80" spans="1:35" x14ac:dyDescent="0.3">
      <c r="A80" s="5">
        <v>79</v>
      </c>
      <c r="B80" s="19">
        <v>7.2463333338964731</v>
      </c>
      <c r="C80" s="5">
        <v>-0.83870381030405683</v>
      </c>
      <c r="D80" s="5">
        <v>-0.43027472989443832</v>
      </c>
      <c r="E80" s="5">
        <v>-1.3066215674432942</v>
      </c>
      <c r="F80" s="5">
        <v>-2.5756001076414843</v>
      </c>
      <c r="G80" s="5">
        <v>-2.5756001076414843</v>
      </c>
      <c r="H80" s="5">
        <v>173.99400032034015</v>
      </c>
      <c r="I80" s="5">
        <v>3.9024246475337852</v>
      </c>
      <c r="J80" s="5">
        <v>0.28618025640839639</v>
      </c>
      <c r="K80" s="5">
        <v>4.4296976738224734</v>
      </c>
      <c r="L80" s="5">
        <v>4.9615848598989758E-2</v>
      </c>
      <c r="M80" s="5">
        <v>67.601906729091638</v>
      </c>
      <c r="N80" s="5">
        <v>30.893921196411277</v>
      </c>
      <c r="O80" s="5">
        <v>42.965434849083103</v>
      </c>
      <c r="P80" s="5">
        <v>-0.39204326956400665</v>
      </c>
      <c r="Q80" s="5">
        <v>-0.70266268659180664</v>
      </c>
      <c r="R80" s="5">
        <v>-0.36621646926030987</v>
      </c>
      <c r="S80" s="5">
        <v>-0.4803938420696981</v>
      </c>
      <c r="T80" s="5">
        <v>18.314660227779935</v>
      </c>
      <c r="U80" s="5">
        <v>13.567937960622981</v>
      </c>
      <c r="V80" s="5">
        <v>34.555422967837799</v>
      </c>
      <c r="W80" s="5">
        <v>59.533372796255691</v>
      </c>
      <c r="X80" s="5">
        <v>121.37485046893298</v>
      </c>
      <c r="Y80" s="5">
        <v>325.83611296106193</v>
      </c>
      <c r="Z80" s="5">
        <v>354.84386014924331</v>
      </c>
      <c r="AA80" s="5">
        <v>277.98986764518469</v>
      </c>
      <c r="AB80" s="5">
        <v>204.71156046478495</v>
      </c>
      <c r="AC80" s="5">
        <v>71.494040203894073</v>
      </c>
      <c r="AD80" s="5">
        <v>77.038140298226807</v>
      </c>
      <c r="AE80" s="5">
        <v>47.62634066847221</v>
      </c>
      <c r="AF80" s="5">
        <v>24.54171621893158</v>
      </c>
      <c r="AG80" s="5">
        <v>0</v>
      </c>
      <c r="AH80" s="5">
        <v>0</v>
      </c>
      <c r="AI80" s="5">
        <v>-342.77413433923329</v>
      </c>
    </row>
    <row r="81" spans="1:35" x14ac:dyDescent="0.3">
      <c r="A81" s="5">
        <v>80</v>
      </c>
      <c r="B81" s="19">
        <v>7.3326666641514748</v>
      </c>
      <c r="C81" s="5">
        <v>-0.76106801178561878</v>
      </c>
      <c r="D81" s="5">
        <v>-0.49635521151876599</v>
      </c>
      <c r="E81" s="5">
        <v>-1.2483403602367649</v>
      </c>
      <c r="F81" s="5">
        <v>-2.5057635835410483</v>
      </c>
      <c r="G81" s="5">
        <v>-2.5057635835410483</v>
      </c>
      <c r="H81" s="5">
        <v>59.006448059396909</v>
      </c>
      <c r="I81" s="5">
        <v>4.0894778581243401</v>
      </c>
      <c r="J81" s="5">
        <v>0.27202460933366773</v>
      </c>
      <c r="K81" s="5">
        <v>4.3479015193236252</v>
      </c>
      <c r="L81" s="5">
        <v>-0.13368957411298699</v>
      </c>
      <c r="M81" s="5">
        <v>67.821205706922655</v>
      </c>
      <c r="N81" s="5">
        <v>30.520344468915717</v>
      </c>
      <c r="O81" s="5">
        <v>38.947430881801999</v>
      </c>
      <c r="P81" s="5">
        <v>-0.3106020452436038</v>
      </c>
      <c r="Q81" s="5">
        <v>-0.59111622320585466</v>
      </c>
      <c r="R81" s="5">
        <v>0.63526253254837028</v>
      </c>
      <c r="S81" s="5">
        <v>0.44465306495789414</v>
      </c>
      <c r="T81" s="5">
        <v>18.709236677710429</v>
      </c>
      <c r="U81" s="5">
        <v>14.070686046976038</v>
      </c>
      <c r="V81" s="5">
        <v>18.245916215170656</v>
      </c>
      <c r="W81" s="5">
        <v>4.857736849551249</v>
      </c>
      <c r="X81" s="5">
        <v>19.215325182946152</v>
      </c>
      <c r="Y81" s="5">
        <v>-46.062963985345014</v>
      </c>
      <c r="Z81" s="5">
        <v>24.229878189049252</v>
      </c>
      <c r="AA81" s="5">
        <v>101.80397963243341</v>
      </c>
      <c r="AB81" s="5">
        <v>141.76002352114875</v>
      </c>
      <c r="AC81" s="5">
        <v>111.65666746851883</v>
      </c>
      <c r="AD81" s="5">
        <v>63.984555876737694</v>
      </c>
      <c r="AE81" s="5">
        <v>46.763290684491515</v>
      </c>
      <c r="AF81" s="5">
        <v>23.372735333350771</v>
      </c>
      <c r="AG81" s="5">
        <v>0</v>
      </c>
      <c r="AH81" s="5">
        <v>0</v>
      </c>
      <c r="AI81" s="5">
        <v>1.7641817612090014E+38</v>
      </c>
    </row>
    <row r="82" spans="1:35" x14ac:dyDescent="0.3">
      <c r="A82" s="5">
        <v>81</v>
      </c>
      <c r="B82" s="19">
        <v>7.4271666607819498</v>
      </c>
      <c r="C82" s="5">
        <v>-0.80104658774187931</v>
      </c>
      <c r="D82" s="5">
        <v>-0.49854849178623484</v>
      </c>
      <c r="E82" s="5">
        <v>-1.3587951968129997</v>
      </c>
      <c r="F82" s="5">
        <v>-2.6583902763410139</v>
      </c>
      <c r="G82" s="5">
        <v>-2.6583902763410139</v>
      </c>
      <c r="H82" s="5">
        <v>189.87169601833997</v>
      </c>
      <c r="I82" s="5">
        <v>4.0791377524272692</v>
      </c>
      <c r="J82" s="5">
        <v>0.13974622396873002</v>
      </c>
      <c r="K82" s="5">
        <v>3.3691619022121002</v>
      </c>
      <c r="L82" s="5">
        <v>-0.49890367297714638</v>
      </c>
      <c r="M82" s="5">
        <v>66.625842463993678</v>
      </c>
      <c r="N82" s="5">
        <v>29.834749530500456</v>
      </c>
      <c r="O82" s="5">
        <v>36.692645819374519</v>
      </c>
      <c r="P82" s="5">
        <v>-0.13131830259094857</v>
      </c>
      <c r="Q82" s="5">
        <v>-0.38003968346124789</v>
      </c>
      <c r="R82" s="5">
        <v>0.6507007135386853</v>
      </c>
      <c r="S82" s="5">
        <v>0.48553743414617534</v>
      </c>
      <c r="T82" s="5">
        <v>18.891298005701355</v>
      </c>
      <c r="U82" s="5">
        <v>14.43305012346995</v>
      </c>
      <c r="V82" s="5">
        <v>15.59507766690645</v>
      </c>
      <c r="W82" s="5">
        <v>-24.731321453955562</v>
      </c>
      <c r="X82" s="5">
        <v>10.127746864958583</v>
      </c>
      <c r="Y82" s="5">
        <v>211.02314709755939</v>
      </c>
      <c r="Z82" s="5">
        <v>280.11192539870075</v>
      </c>
      <c r="AA82" s="5">
        <v>190.8819223393871</v>
      </c>
      <c r="AB82" s="5">
        <v>158.95868760222632</v>
      </c>
      <c r="AC82" s="5">
        <v>111.67418709419071</v>
      </c>
      <c r="AD82" s="5">
        <v>54.406094424013162</v>
      </c>
      <c r="AE82" s="5">
        <v>41.943744567097383</v>
      </c>
      <c r="AF82" s="5">
        <v>20.944623528748007</v>
      </c>
      <c r="AG82" s="5">
        <v>0</v>
      </c>
      <c r="AH82" s="5">
        <v>0</v>
      </c>
      <c r="AI82" s="5">
        <v>1.74040433888371E+38</v>
      </c>
    </row>
    <row r="83" spans="1:35" x14ac:dyDescent="0.3">
      <c r="A83" s="5">
        <v>82</v>
      </c>
      <c r="B83" s="19">
        <v>7.5213333300780505</v>
      </c>
      <c r="C83" s="5">
        <v>-0.85961143974324683</v>
      </c>
      <c r="D83" s="5">
        <v>-0.66388620365189688</v>
      </c>
      <c r="E83" s="5">
        <v>-1.3984864404102253</v>
      </c>
      <c r="F83" s="5">
        <v>-2.9219840838056705</v>
      </c>
      <c r="G83" s="5">
        <v>-2.9219840838056705</v>
      </c>
      <c r="H83" s="5">
        <v>24.480052549740424</v>
      </c>
      <c r="I83" s="5">
        <v>4.0024318253348294</v>
      </c>
      <c r="J83" s="5">
        <v>-9.4512828690290818E-2</v>
      </c>
      <c r="K83" s="5">
        <v>2.9818524193055636</v>
      </c>
      <c r="L83" s="5">
        <v>-0.62153238344783912</v>
      </c>
      <c r="M83" s="5">
        <v>65.676297251101261</v>
      </c>
      <c r="N83" s="5">
        <v>28.945754752808355</v>
      </c>
      <c r="O83" s="5">
        <v>34.031250042121727</v>
      </c>
      <c r="P83" s="5">
        <v>8.3663226287187156E-2</v>
      </c>
      <c r="Q83" s="5">
        <v>-0.15492175649635814</v>
      </c>
      <c r="R83" s="5">
        <v>1.0096244764597173</v>
      </c>
      <c r="S83" s="5">
        <v>0.76703167412124118</v>
      </c>
      <c r="T83" s="5">
        <v>18.854363230883912</v>
      </c>
      <c r="U83" s="5">
        <v>14.35790096116752</v>
      </c>
      <c r="V83" s="5">
        <v>5.2959905725927765</v>
      </c>
      <c r="W83" s="5">
        <v>-83.449882178760703</v>
      </c>
      <c r="X83" s="5">
        <v>-66.060141591199013</v>
      </c>
      <c r="Y83" s="5">
        <v>52.80247648044989</v>
      </c>
      <c r="Z83" s="5">
        <v>144.2582548955348</v>
      </c>
      <c r="AA83" s="5">
        <v>142.54422187454534</v>
      </c>
      <c r="AB83" s="5">
        <v>132.02122657850188</v>
      </c>
      <c r="AC83" s="5">
        <v>125.85141525011055</v>
      </c>
      <c r="AD83" s="5">
        <v>41.646226466641565</v>
      </c>
      <c r="AE83" s="5">
        <v>36.318396271367718</v>
      </c>
      <c r="AF83" s="5">
        <v>17.227004738303631</v>
      </c>
      <c r="AG83" s="5">
        <v>0</v>
      </c>
      <c r="AH83" s="5">
        <v>0</v>
      </c>
      <c r="AI83" s="5">
        <v>1.7511792474505171E+38</v>
      </c>
    </row>
    <row r="84" spans="1:35" x14ac:dyDescent="0.3">
      <c r="A84" s="5">
        <v>83</v>
      </c>
      <c r="B84" s="19">
        <v>7.6048333256039768</v>
      </c>
      <c r="C84" s="5">
        <v>-1.195919581220702</v>
      </c>
      <c r="D84" s="5">
        <v>-0.71606290686098228</v>
      </c>
      <c r="E84" s="5">
        <v>-1.5642764052213789</v>
      </c>
      <c r="F84" s="5">
        <v>-3.4762588933030631</v>
      </c>
      <c r="G84" s="5">
        <v>-3.4762588933030631</v>
      </c>
      <c r="H84" s="5">
        <v>209.90140752905884</v>
      </c>
      <c r="I84" s="5">
        <v>3.9651653928005341</v>
      </c>
      <c r="J84" s="5">
        <v>-0.26814620235933406</v>
      </c>
      <c r="K84" s="5">
        <v>3.487365827515958</v>
      </c>
      <c r="L84" s="5">
        <v>-0.45829801989063529</v>
      </c>
      <c r="M84" s="5">
        <v>64.715452972931359</v>
      </c>
      <c r="N84" s="5">
        <v>27.897188172132459</v>
      </c>
      <c r="O84" s="5">
        <v>26.32597557086639</v>
      </c>
      <c r="P84" s="5">
        <v>0.27115745481645759</v>
      </c>
      <c r="Q84" s="5">
        <v>2.4877572940163829E-2</v>
      </c>
      <c r="R84" s="5">
        <v>0.79725856136160322</v>
      </c>
      <c r="S84" s="5">
        <v>0.42280356728878787</v>
      </c>
      <c r="T84" s="5">
        <v>18.693075555247177</v>
      </c>
      <c r="U84" s="5">
        <v>14.137284744878778</v>
      </c>
      <c r="V84" s="5">
        <v>5.9800424177516085</v>
      </c>
      <c r="W84" s="5">
        <v>-91.612943520008685</v>
      </c>
      <c r="X84" s="5">
        <v>-170.49289623668622</v>
      </c>
      <c r="Y84" s="5">
        <v>-184.40157499108045</v>
      </c>
      <c r="Z84" s="5">
        <v>-117.35651811511727</v>
      </c>
      <c r="AA84" s="5">
        <v>-45.880859423574776</v>
      </c>
      <c r="AB84" s="5">
        <v>41.334140279495379</v>
      </c>
      <c r="AC84" s="5">
        <v>197.37405778444335</v>
      </c>
      <c r="AD84" s="5">
        <v>35.390384526900029</v>
      </c>
      <c r="AE84" s="5">
        <v>30.141518412047112</v>
      </c>
      <c r="AF84" s="5">
        <v>14.365890735363198</v>
      </c>
      <c r="AG84" s="5">
        <v>0</v>
      </c>
      <c r="AH84" s="5">
        <v>0</v>
      </c>
      <c r="AI84" s="5">
        <v>1.7961899252348547E+38</v>
      </c>
    </row>
    <row r="85" spans="1:35" x14ac:dyDescent="0.3">
      <c r="A85" s="5">
        <v>84</v>
      </c>
      <c r="B85" s="19">
        <v>7.6883333316072822</v>
      </c>
      <c r="C85" s="5">
        <v>-1.2262763144005298</v>
      </c>
      <c r="D85" s="5">
        <v>-0.55335051347998054</v>
      </c>
      <c r="E85" s="5">
        <v>-1.7033033256946815</v>
      </c>
      <c r="F85" s="5">
        <v>-3.4829301535749799</v>
      </c>
      <c r="G85" s="5">
        <v>-3.4829301535749799</v>
      </c>
      <c r="H85" s="5">
        <v>109.93420187544109</v>
      </c>
      <c r="I85" s="5">
        <v>3.8694776973964791</v>
      </c>
      <c r="J85" s="5">
        <v>-0.30994813260168641</v>
      </c>
      <c r="K85" s="5">
        <v>3.3942276525324906</v>
      </c>
      <c r="L85" s="5">
        <v>-7.5278466968601965E-2</v>
      </c>
      <c r="M85" s="5">
        <v>62.930146055776888</v>
      </c>
      <c r="N85" s="5">
        <v>26.989754793894917</v>
      </c>
      <c r="O85" s="5">
        <v>18.005588366194207</v>
      </c>
      <c r="P85" s="5">
        <v>0.48607377800771717</v>
      </c>
      <c r="Q85" s="5">
        <v>0.2207718275102126</v>
      </c>
      <c r="R85" s="5">
        <v>1.1491151971473501</v>
      </c>
      <c r="S85" s="5">
        <v>0.66469200722288457</v>
      </c>
      <c r="T85" s="5">
        <v>18.558832701468326</v>
      </c>
      <c r="U85" s="5">
        <v>13.767774013505214</v>
      </c>
      <c r="V85" s="5">
        <v>-1.4082583079704976</v>
      </c>
      <c r="W85" s="5">
        <v>-85.063645017820818</v>
      </c>
      <c r="X85" s="5">
        <v>-195.57094113163302</v>
      </c>
      <c r="Y85" s="5">
        <v>-221.19528145496915</v>
      </c>
      <c r="Z85" s="5">
        <v>-290.47749210093059</v>
      </c>
      <c r="AA85" s="5">
        <v>-164.45141296634844</v>
      </c>
      <c r="AB85" s="5">
        <v>-131.31449889162988</v>
      </c>
      <c r="AC85" s="5">
        <v>78.704129325478092</v>
      </c>
      <c r="AD85" s="5">
        <v>11.992548924224925</v>
      </c>
      <c r="AE85" s="5">
        <v>28.420366408341113</v>
      </c>
      <c r="AF85" s="5">
        <v>12.111766558762151</v>
      </c>
      <c r="AG85" s="5">
        <v>-1.8441477842470793E+38</v>
      </c>
      <c r="AH85" s="5">
        <v>0</v>
      </c>
      <c r="AI85" s="5">
        <v>1.8441477842470793E+38</v>
      </c>
    </row>
    <row r="86" spans="1:35" x14ac:dyDescent="0.3">
      <c r="A86" s="5">
        <v>85</v>
      </c>
      <c r="B86" s="19">
        <v>7.7733333315700293</v>
      </c>
      <c r="C86" s="5">
        <v>-1.3927476342318503</v>
      </c>
      <c r="D86" s="5">
        <v>-0.75369260294768803</v>
      </c>
      <c r="E86" s="5">
        <v>-1.8804554162708904</v>
      </c>
      <c r="F86" s="5">
        <v>-4.0268956534505369</v>
      </c>
      <c r="G86" s="5">
        <v>-4.0268956534505369</v>
      </c>
      <c r="H86" s="5">
        <v>162.66104252103287</v>
      </c>
      <c r="I86" s="5">
        <v>3.6358050222041167</v>
      </c>
      <c r="J86" s="5">
        <v>-0.29432791495684096</v>
      </c>
      <c r="K86" s="5">
        <v>2.179171192710132</v>
      </c>
      <c r="L86" s="5">
        <v>-0.20935246299190255</v>
      </c>
      <c r="M86" s="5">
        <v>60.005692864515865</v>
      </c>
      <c r="N86" s="5">
        <v>25.815939392901939</v>
      </c>
      <c r="O86" s="5">
        <v>18.180265734905799</v>
      </c>
      <c r="P86" s="5">
        <v>0.81029310509604036</v>
      </c>
      <c r="Q86" s="5">
        <v>0.50300669969670242</v>
      </c>
      <c r="R86" s="5">
        <v>1.5944969125124684</v>
      </c>
      <c r="S86" s="5">
        <v>1.0912429166057618</v>
      </c>
      <c r="T86" s="5">
        <v>18.130929871310403</v>
      </c>
      <c r="U86" s="5">
        <v>13.239089242504745</v>
      </c>
      <c r="V86" s="5">
        <v>-12.157495309836319</v>
      </c>
      <c r="W86" s="5">
        <v>-72.258064835112435</v>
      </c>
      <c r="X86" s="5">
        <v>-128.52561726566901</v>
      </c>
      <c r="Y86" s="5">
        <v>-269.96584559404255</v>
      </c>
      <c r="Z86" s="5">
        <v>-326.4743847429304</v>
      </c>
      <c r="AA86" s="5">
        <v>-168.01138594092794</v>
      </c>
      <c r="AB86" s="5">
        <v>-78.487666380639737</v>
      </c>
      <c r="AC86" s="5">
        <v>85.519924476199833</v>
      </c>
      <c r="AD86" s="5">
        <v>15.468690770373971</v>
      </c>
      <c r="AE86" s="5">
        <v>25.855787590421329</v>
      </c>
      <c r="AF86" s="5">
        <v>10.764705929873786</v>
      </c>
      <c r="AG86" s="5">
        <v>0</v>
      </c>
      <c r="AH86" s="5">
        <v>0</v>
      </c>
      <c r="AI86" s="5">
        <v>1.8785578830557101E+38</v>
      </c>
    </row>
    <row r="87" spans="1:35" x14ac:dyDescent="0.3">
      <c r="A87" s="5">
        <v>86</v>
      </c>
      <c r="B87" s="19">
        <v>7.8566666634287685</v>
      </c>
      <c r="C87" s="5">
        <v>-1.3413530552851629</v>
      </c>
      <c r="D87" s="5">
        <v>-0.72589503916915854</v>
      </c>
      <c r="E87" s="5">
        <v>-1.1424427496673595</v>
      </c>
      <c r="F87" s="5">
        <v>-3.2096908441216812</v>
      </c>
      <c r="G87" s="5">
        <v>-3.2096908441216812</v>
      </c>
      <c r="H87" s="5">
        <v>-4.6242358862192798</v>
      </c>
      <c r="I87" s="5">
        <v>3.1321306714669896</v>
      </c>
      <c r="J87" s="5">
        <v>-0.33119680296890297</v>
      </c>
      <c r="K87" s="5">
        <v>1.0569622076805385</v>
      </c>
      <c r="L87" s="5">
        <v>-0.19332519115279831</v>
      </c>
      <c r="M87" s="5">
        <v>56.708015345387814</v>
      </c>
      <c r="N87" s="5">
        <v>25.221374080587101</v>
      </c>
      <c r="O87" s="5">
        <v>19.534351171980131</v>
      </c>
      <c r="P87" s="5">
        <v>1.0804664648518951</v>
      </c>
      <c r="Q87" s="5">
        <v>0.73074041097622022</v>
      </c>
      <c r="R87" s="5">
        <v>1.4678294995737511</v>
      </c>
      <c r="S87" s="5">
        <v>1.0611905101888504</v>
      </c>
      <c r="T87" s="5">
        <v>17.711832085497033</v>
      </c>
      <c r="U87" s="5">
        <v>12.786259559619669</v>
      </c>
      <c r="V87" s="5">
        <v>-12.916030552165072</v>
      </c>
      <c r="W87" s="5">
        <v>-35.587786308625084</v>
      </c>
      <c r="X87" s="5">
        <v>-15.167938952217451</v>
      </c>
      <c r="Y87" s="5">
        <v>-51.879771063919435</v>
      </c>
      <c r="Z87" s="5">
        <v>-141.73091622601112</v>
      </c>
      <c r="AA87" s="5">
        <v>-151.31106891097986</v>
      </c>
      <c r="AB87" s="5">
        <v>-111.27099251987831</v>
      </c>
      <c r="AC87" s="5">
        <v>3.316793897704327</v>
      </c>
      <c r="AD87" s="5">
        <v>7.5324427584804328</v>
      </c>
      <c r="AE87" s="5">
        <v>25.284351179910601</v>
      </c>
      <c r="AF87" s="5">
        <v>10.711832075842572</v>
      </c>
      <c r="AG87" s="5">
        <v>0</v>
      </c>
      <c r="AH87" s="5">
        <v>0</v>
      </c>
      <c r="AI87" s="5">
        <v>0</v>
      </c>
    </row>
    <row r="88" spans="1:35" x14ac:dyDescent="0.3">
      <c r="A88" s="5">
        <v>87</v>
      </c>
      <c r="B88" s="19">
        <v>7.9449999995995313</v>
      </c>
      <c r="C88" s="5">
        <v>-1.3946649353420428</v>
      </c>
      <c r="D88" s="5">
        <v>-0.84015061871717089</v>
      </c>
      <c r="E88" s="5">
        <v>-1.6454676362584866</v>
      </c>
      <c r="F88" s="5">
        <v>-3.88028319031792</v>
      </c>
      <c r="G88" s="5">
        <v>-3.88028319031792</v>
      </c>
      <c r="H88" s="5">
        <v>108.52737579507883</v>
      </c>
      <c r="I88" s="5">
        <v>2.6007586100849864</v>
      </c>
      <c r="J88" s="5">
        <v>-0.37062036347564559</v>
      </c>
      <c r="K88" s="5">
        <v>0.73104354792231618</v>
      </c>
      <c r="L88" s="5">
        <v>-0.39323331984896615</v>
      </c>
      <c r="M88" s="5">
        <v>54.322497010779415</v>
      </c>
      <c r="N88" s="5">
        <v>24.644994911182618</v>
      </c>
      <c r="O88" s="5">
        <v>27.856452875239736</v>
      </c>
      <c r="P88" s="5">
        <v>1.1625788238542594</v>
      </c>
      <c r="Q88" s="5">
        <v>0.75511027401994313</v>
      </c>
      <c r="R88" s="5">
        <v>1.1731413241777591</v>
      </c>
      <c r="S88" s="5">
        <v>0.59153699188215481</v>
      </c>
      <c r="T88" s="5">
        <v>17.648535377942185</v>
      </c>
      <c r="U88" s="5">
        <v>12.322497455591321</v>
      </c>
      <c r="V88" s="5">
        <v>-4.3218538325675198</v>
      </c>
      <c r="W88" s="5">
        <v>-45.182490670501558</v>
      </c>
      <c r="X88" s="5">
        <v>-138.70099627807389</v>
      </c>
      <c r="Y88" s="5">
        <v>-333.03958449989352</v>
      </c>
      <c r="Z88" s="5">
        <v>-409.85194287532067</v>
      </c>
      <c r="AA88" s="5">
        <v>-230.06243721586193</v>
      </c>
      <c r="AB88" s="5">
        <v>-137.24492934788825</v>
      </c>
      <c r="AC88" s="5">
        <v>-11.988413133413442</v>
      </c>
      <c r="AD88" s="5">
        <v>0.8979723110563157</v>
      </c>
      <c r="AE88" s="5">
        <v>27.483746088070127</v>
      </c>
      <c r="AF88" s="5">
        <v>12.623752682526321</v>
      </c>
      <c r="AG88" s="5">
        <v>0</v>
      </c>
      <c r="AH88" s="5">
        <v>0</v>
      </c>
      <c r="AI88" s="5">
        <v>-1.9118120170875089E+38</v>
      </c>
    </row>
    <row r="89" spans="1:35" x14ac:dyDescent="0.3">
      <c r="A89" s="5">
        <v>88</v>
      </c>
      <c r="B89" s="19">
        <v>8.0406666628550738</v>
      </c>
      <c r="C89" s="5">
        <v>-1.3776258037863356</v>
      </c>
      <c r="D89" s="5">
        <v>-0.82152246557836606</v>
      </c>
      <c r="E89" s="5">
        <v>-1.9292946105390092</v>
      </c>
      <c r="F89" s="5">
        <v>-4.1284428799036013</v>
      </c>
      <c r="G89" s="5">
        <v>-4.1284428799036013</v>
      </c>
      <c r="H89" s="5">
        <v>278.03446601825488</v>
      </c>
      <c r="I89" s="5">
        <v>2.1688026199022823</v>
      </c>
      <c r="J89" s="5">
        <v>-0.33328573037050835</v>
      </c>
      <c r="K89" s="5">
        <v>0.71918249127854017</v>
      </c>
      <c r="L89" s="5">
        <v>-0.29260725508147323</v>
      </c>
      <c r="M89" s="5">
        <v>52.159178489762574</v>
      </c>
      <c r="N89" s="5">
        <v>25.322849834571279</v>
      </c>
      <c r="O89" s="5">
        <v>38.301026998666053</v>
      </c>
      <c r="P89" s="5">
        <v>1.2016949003960575</v>
      </c>
      <c r="Q89" s="5">
        <v>0.72886817166855256</v>
      </c>
      <c r="R89" s="5">
        <v>1.0100396556572797</v>
      </c>
      <c r="S89" s="5">
        <v>0.3633884086539122</v>
      </c>
      <c r="T89" s="5">
        <v>17.790115551791033</v>
      </c>
      <c r="U89" s="5">
        <v>12.302310667863738</v>
      </c>
      <c r="V89" s="5">
        <v>3.7759948692566541</v>
      </c>
      <c r="W89" s="5">
        <v>-5.2875481443032673</v>
      </c>
      <c r="X89" s="5">
        <v>-111.13286276346153</v>
      </c>
      <c r="Y89" s="5">
        <v>-386.27406973341749</v>
      </c>
      <c r="Z89" s="5">
        <v>-504.62002621449</v>
      </c>
      <c r="AA89" s="5">
        <v>-320.04300419392132</v>
      </c>
      <c r="AB89" s="5">
        <v>-231.198331441498</v>
      </c>
      <c r="AC89" s="5">
        <v>-63.941591852833248</v>
      </c>
      <c r="AD89" s="5">
        <v>13.603979475419713</v>
      </c>
      <c r="AE89" s="5">
        <v>37.003209282256563</v>
      </c>
      <c r="AF89" s="5">
        <v>16.432605922609014</v>
      </c>
      <c r="AG89" s="5">
        <v>0</v>
      </c>
      <c r="AH89" s="5">
        <v>0</v>
      </c>
      <c r="AI89" s="5">
        <v>0</v>
      </c>
    </row>
    <row r="90" spans="1:35" x14ac:dyDescent="0.3">
      <c r="A90" s="5">
        <v>89</v>
      </c>
      <c r="B90" s="19">
        <v>8.1306666671298444</v>
      </c>
      <c r="C90" s="5">
        <v>-1.1207923755649341</v>
      </c>
      <c r="D90" s="5">
        <v>-0.92497938337010943</v>
      </c>
      <c r="E90" s="5">
        <v>-1.855806627187657</v>
      </c>
      <c r="F90" s="5">
        <v>-3.9015783861223765</v>
      </c>
      <c r="G90" s="5">
        <v>-3.9015783861223765</v>
      </c>
      <c r="H90" s="5">
        <v>270.50789348547852</v>
      </c>
      <c r="I90" s="5">
        <v>1.7960486883920992</v>
      </c>
      <c r="J90" s="5">
        <v>-0.25239971926841098</v>
      </c>
      <c r="K90" s="5">
        <v>0.78423345854749837</v>
      </c>
      <c r="L90" s="5">
        <v>-0.13085812343871631</v>
      </c>
      <c r="M90" s="5">
        <v>51.348969089043024</v>
      </c>
      <c r="N90" s="5">
        <v>26.215530494887542</v>
      </c>
      <c r="O90" s="5">
        <v>48.870997653799087</v>
      </c>
      <c r="P90" s="5">
        <v>1.2010020608023133</v>
      </c>
      <c r="Q90" s="5">
        <v>0.68679073906742938</v>
      </c>
      <c r="R90" s="5">
        <v>1.1845983988557265</v>
      </c>
      <c r="S90" s="5">
        <v>0.59317672629360507</v>
      </c>
      <c r="T90" s="5">
        <v>18.323296069513358</v>
      </c>
      <c r="U90" s="5">
        <v>12.585736729428049</v>
      </c>
      <c r="V90" s="5">
        <v>6.1977812029625063</v>
      </c>
      <c r="W90" s="5">
        <v>-1.0954041033772797</v>
      </c>
      <c r="X90" s="5">
        <v>-29.309666738281305</v>
      </c>
      <c r="Y90" s="5">
        <v>-78.823453605520385</v>
      </c>
      <c r="Z90" s="5">
        <v>-58.490014936580387</v>
      </c>
      <c r="AA90" s="5">
        <v>-39.97083931385896</v>
      </c>
      <c r="AB90" s="5">
        <v>-49.167669598463711</v>
      </c>
      <c r="AC90" s="5">
        <v>-138.14643207904396</v>
      </c>
      <c r="AD90" s="5">
        <v>3.6608557274327396</v>
      </c>
      <c r="AE90" s="5">
        <v>41.393343253661378</v>
      </c>
      <c r="AF90" s="5">
        <v>17.309666925242404</v>
      </c>
      <c r="AG90" s="5">
        <v>0</v>
      </c>
      <c r="AH90" s="5">
        <v>0</v>
      </c>
      <c r="AI90" s="5">
        <v>0</v>
      </c>
    </row>
    <row r="91" spans="1:35" x14ac:dyDescent="0.3">
      <c r="A91" s="5">
        <v>90</v>
      </c>
      <c r="B91" s="19">
        <v>8.216499995905906</v>
      </c>
      <c r="C91" s="5">
        <v>-0.97416598732761051</v>
      </c>
      <c r="D91" s="5">
        <v>-0.64368129035832677</v>
      </c>
      <c r="E91" s="5">
        <v>-1.7870173636448388</v>
      </c>
      <c r="F91" s="5">
        <v>-3.4048646413313142</v>
      </c>
      <c r="G91" s="5">
        <v>-3.4048646413313142</v>
      </c>
      <c r="H91" s="5">
        <v>120.87529749704565</v>
      </c>
      <c r="I91" s="5">
        <v>1.6560654248377855</v>
      </c>
      <c r="J91" s="5">
        <v>-0.17300691349152758</v>
      </c>
      <c r="K91" s="5">
        <v>2.7148885840442882</v>
      </c>
      <c r="L91" s="5">
        <v>6.9688864765045502E-2</v>
      </c>
      <c r="M91" s="5">
        <v>53.880719711439241</v>
      </c>
      <c r="N91" s="5">
        <v>28.186178731611385</v>
      </c>
      <c r="O91" s="5">
        <v>60.22530793805511</v>
      </c>
      <c r="P91" s="5">
        <v>1.2317803628956396</v>
      </c>
      <c r="Q91" s="5">
        <v>0.69644709156288065</v>
      </c>
      <c r="R91" s="5">
        <v>1.0845650939219171</v>
      </c>
      <c r="S91" s="5">
        <v>0.53004841884789256</v>
      </c>
      <c r="T91" s="5">
        <v>19.344272727942062</v>
      </c>
      <c r="U91" s="5">
        <v>13.558220319545185</v>
      </c>
      <c r="V91" s="5">
        <v>17.403597427350846</v>
      </c>
      <c r="W91" s="5">
        <v>23.325970442228151</v>
      </c>
      <c r="X91" s="5">
        <v>123.75449724150712</v>
      </c>
      <c r="Y91" s="5">
        <v>66.07573396617893</v>
      </c>
      <c r="Z91" s="5">
        <v>97.168192294285518</v>
      </c>
      <c r="AA91" s="5">
        <v>59.929946624013951</v>
      </c>
      <c r="AB91" s="5">
        <v>67.632060890165263</v>
      </c>
      <c r="AC91" s="5">
        <v>-28.943515434281093</v>
      </c>
      <c r="AD91" s="5">
        <v>62.152729846349622</v>
      </c>
      <c r="AE91" s="5">
        <v>42.689176587737073</v>
      </c>
      <c r="AF91" s="5">
        <v>18.780056884453096</v>
      </c>
      <c r="AG91" s="5">
        <v>1.8744083391076287E+38</v>
      </c>
      <c r="AH91" s="5">
        <v>0</v>
      </c>
      <c r="AI91" s="5">
        <v>0</v>
      </c>
    </row>
    <row r="92" spans="1:35" x14ac:dyDescent="0.3">
      <c r="A92" s="5">
        <v>91</v>
      </c>
      <c r="B92" s="19">
        <v>8.3146666665561497</v>
      </c>
      <c r="C92" s="5">
        <v>-1.0871213020994819</v>
      </c>
      <c r="D92" s="5">
        <v>-0.75082388933324751</v>
      </c>
      <c r="E92" s="5">
        <v>-1.7544550439044331</v>
      </c>
      <c r="F92" s="5">
        <v>-3.5924002353372675</v>
      </c>
      <c r="G92" s="5">
        <v>-3.5924002353372675</v>
      </c>
      <c r="H92" s="5">
        <v>271.97366573516115</v>
      </c>
      <c r="I92" s="5">
        <v>2.1086724740274634</v>
      </c>
      <c r="J92" s="5">
        <v>-7.5280974380486504E-2</v>
      </c>
      <c r="K92" s="5">
        <v>6.8162209170485459</v>
      </c>
      <c r="L92" s="5">
        <v>0.57997295526814974</v>
      </c>
      <c r="M92" s="5">
        <v>61.378078630335779</v>
      </c>
      <c r="N92" s="5">
        <v>31.187807786551481</v>
      </c>
      <c r="O92" s="5">
        <v>72.260467759671513</v>
      </c>
      <c r="P92" s="5">
        <v>1.1803335931423402</v>
      </c>
      <c r="Q92" s="5">
        <v>0.63286497300222944</v>
      </c>
      <c r="R92" s="5">
        <v>0.98915671800503846</v>
      </c>
      <c r="S92" s="5">
        <v>0.33266787392141706</v>
      </c>
      <c r="T92" s="5">
        <v>20.999999935883274</v>
      </c>
      <c r="U92" s="5">
        <v>14.815270890726921</v>
      </c>
      <c r="V92" s="5">
        <v>30.314039316312851</v>
      </c>
      <c r="W92" s="5">
        <v>-12.302955627461456</v>
      </c>
      <c r="X92" s="5">
        <v>-73.832512089847043</v>
      </c>
      <c r="Y92" s="5">
        <v>-40.625615639509483</v>
      </c>
      <c r="Z92" s="5">
        <v>77.874383998688842</v>
      </c>
      <c r="AA92" s="5">
        <v>63.177339708586139</v>
      </c>
      <c r="AB92" s="5">
        <v>49.900861916609252</v>
      </c>
      <c r="AC92" s="5">
        <v>-16.897167436094652</v>
      </c>
      <c r="AD92" s="5">
        <v>94.531403652265482</v>
      </c>
      <c r="AE92" s="5">
        <v>50.852216593507578</v>
      </c>
      <c r="AF92" s="5">
        <v>22.908251161584115</v>
      </c>
      <c r="AG92" s="5">
        <v>0</v>
      </c>
      <c r="AH92" s="5">
        <v>0</v>
      </c>
      <c r="AI92" s="5">
        <v>0</v>
      </c>
    </row>
    <row r="93" spans="1:35" x14ac:dyDescent="0.3">
      <c r="A93" s="5">
        <v>92</v>
      </c>
      <c r="B93" s="19">
        <v>8.4003333316650242</v>
      </c>
      <c r="C93" s="5">
        <v>-1.3886486777811835</v>
      </c>
      <c r="D93" s="5">
        <v>-0.42101532680408171</v>
      </c>
      <c r="E93" s="5">
        <v>-2.5522440147038781</v>
      </c>
      <c r="F93" s="5">
        <v>-4.3619080192891433</v>
      </c>
      <c r="G93" s="5">
        <v>-4.3619080192891433</v>
      </c>
      <c r="H93" s="5">
        <v>443.45471547220399</v>
      </c>
      <c r="I93" s="5">
        <v>3.2717536429654528</v>
      </c>
      <c r="J93" s="5">
        <v>8.0504177877217448E-2</v>
      </c>
      <c r="K93" s="5">
        <v>10.317285275002366</v>
      </c>
      <c r="L93" s="5">
        <v>0.88529986152682827</v>
      </c>
      <c r="M93" s="5">
        <v>70.655425914960205</v>
      </c>
      <c r="N93" s="5">
        <v>34.912936747764064</v>
      </c>
      <c r="O93" s="5">
        <v>87.274064738839229</v>
      </c>
      <c r="P93" s="5">
        <v>1.0396645694094715</v>
      </c>
      <c r="Q93" s="5">
        <v>0.43536060740866422</v>
      </c>
      <c r="R93" s="5">
        <v>0.59639343970101399</v>
      </c>
      <c r="S93" s="5">
        <v>-0.30572772590017727</v>
      </c>
      <c r="T93" s="5">
        <v>23.008583624560359</v>
      </c>
      <c r="U93" s="5">
        <v>16.346413196216158</v>
      </c>
      <c r="V93" s="5">
        <v>48.491109608624562</v>
      </c>
      <c r="W93" s="5">
        <v>54.366032951565337</v>
      </c>
      <c r="X93" s="5">
        <v>90.180257250375377</v>
      </c>
      <c r="Y93" s="5">
        <v>303.33476307275743</v>
      </c>
      <c r="Z93" s="5">
        <v>446.0214579397848</v>
      </c>
      <c r="AA93" s="5">
        <v>381.81115769597812</v>
      </c>
      <c r="AB93" s="5">
        <v>315.95278878740163</v>
      </c>
      <c r="AC93" s="5">
        <v>161.07663963306416</v>
      </c>
      <c r="AD93" s="5">
        <v>110.58614315099683</v>
      </c>
      <c r="AE93" s="5">
        <v>64.513795031403802</v>
      </c>
      <c r="AF93" s="5">
        <v>27.386266015355268</v>
      </c>
      <c r="AG93" s="5">
        <v>-1.8209687255827606E+38</v>
      </c>
      <c r="AH93" s="5">
        <v>0</v>
      </c>
      <c r="AI93" s="5">
        <v>0</v>
      </c>
    </row>
    <row r="94" spans="1:35" x14ac:dyDescent="0.3">
      <c r="A94" s="5">
        <v>93</v>
      </c>
      <c r="B94" s="19">
        <v>8.498666665982455</v>
      </c>
      <c r="C94" s="5">
        <v>-1.5412305847753576</v>
      </c>
      <c r="D94" s="5">
        <v>-0.66418663489793406</v>
      </c>
      <c r="E94" s="5">
        <v>-2.478773029566411</v>
      </c>
      <c r="F94" s="5">
        <v>-4.6841902492393945</v>
      </c>
      <c r="G94" s="5">
        <v>-4.6841902492393945</v>
      </c>
      <c r="H94" s="5">
        <v>483.20469876343867</v>
      </c>
      <c r="I94" s="5">
        <v>4.9759970101288049</v>
      </c>
      <c r="J94" s="5">
        <v>0.39130231572500185</v>
      </c>
      <c r="K94" s="5">
        <v>13.343678721902624</v>
      </c>
      <c r="L94" s="5">
        <v>2.0027986891975069</v>
      </c>
      <c r="M94" s="5">
        <v>82.369054828485829</v>
      </c>
      <c r="N94" s="5">
        <v>40.201083705129598</v>
      </c>
      <c r="O94" s="5">
        <v>94.28416621327959</v>
      </c>
      <c r="P94" s="5">
        <v>0.88395480559496042</v>
      </c>
      <c r="Q94" s="5">
        <v>0.19554940283915945</v>
      </c>
      <c r="R94" s="5">
        <v>0.4306562713322441</v>
      </c>
      <c r="S94" s="5">
        <v>-0.61930625183635268</v>
      </c>
      <c r="T94" s="5">
        <v>25.708609284698312</v>
      </c>
      <c r="U94" s="5">
        <v>18.429861538644197</v>
      </c>
      <c r="V94" s="5">
        <v>63.621312494976685</v>
      </c>
      <c r="W94" s="5">
        <v>93.863335388259472</v>
      </c>
      <c r="X94" s="5">
        <v>253.9939796605702</v>
      </c>
      <c r="Y94" s="5">
        <v>549.3377486258953</v>
      </c>
      <c r="Z94" s="5">
        <v>696.2871767565922</v>
      </c>
      <c r="AA94" s="5">
        <v>580.69235430120534</v>
      </c>
      <c r="AB94" s="5">
        <v>423.41180033739931</v>
      </c>
      <c r="AC94" s="5">
        <v>276.91571356756094</v>
      </c>
      <c r="AD94" s="5">
        <v>126.89765208188982</v>
      </c>
      <c r="AE94" s="5">
        <v>80.176399800270033</v>
      </c>
      <c r="AF94" s="5">
        <v>31.733895260091984</v>
      </c>
      <c r="AG94" s="5">
        <v>-1.7880794711150297E+38</v>
      </c>
      <c r="AH94" s="5">
        <v>0</v>
      </c>
      <c r="AI94" s="5">
        <v>221.63335351514795</v>
      </c>
    </row>
    <row r="95" spans="1:35" x14ac:dyDescent="0.3">
      <c r="A95" s="5">
        <v>94</v>
      </c>
      <c r="B95" s="19">
        <v>8.5830000007990748</v>
      </c>
      <c r="C95" s="5">
        <v>-1.4695592991229414</v>
      </c>
      <c r="D95" s="5">
        <v>-0.70133803952002816</v>
      </c>
      <c r="E95" s="5">
        <v>-1.9452870148080392</v>
      </c>
      <c r="F95" s="5">
        <v>-4.1161843534511133</v>
      </c>
      <c r="G95" s="5">
        <v>-4.1161843534511133</v>
      </c>
      <c r="H95" s="5">
        <v>291.09086762679595</v>
      </c>
      <c r="I95" s="5">
        <v>7.2003096944065348</v>
      </c>
      <c r="J95" s="5">
        <v>0.73125358904764648</v>
      </c>
      <c r="K95" s="5">
        <v>15.540311338913831</v>
      </c>
      <c r="L95" s="5">
        <v>1.9469497099435891</v>
      </c>
      <c r="M95" s="5">
        <v>94.344190961912034</v>
      </c>
      <c r="N95" s="5">
        <v>44.120466742302135</v>
      </c>
      <c r="O95" s="5">
        <v>101.41733165162582</v>
      </c>
      <c r="P95" s="5">
        <v>0.74184479573124751</v>
      </c>
      <c r="Q95" s="5">
        <v>-2.9670514687638188E-2</v>
      </c>
      <c r="R95" s="5">
        <v>-3.9317778168216607E-3</v>
      </c>
      <c r="S95" s="5">
        <v>-1.0403304605315606</v>
      </c>
      <c r="T95" s="5">
        <v>28.770128827321155</v>
      </c>
      <c r="U95" s="5">
        <v>21.099569580916217</v>
      </c>
      <c r="V95" s="5">
        <v>83.605408016945177</v>
      </c>
      <c r="W95" s="5">
        <v>129.60294911329544</v>
      </c>
      <c r="X95" s="5">
        <v>289.55254824518028</v>
      </c>
      <c r="Y95" s="5">
        <v>545.52058540525991</v>
      </c>
      <c r="Z95" s="5">
        <v>639.01105787412234</v>
      </c>
      <c r="AA95" s="5">
        <v>584.92992741809928</v>
      </c>
      <c r="AB95" s="5">
        <v>552.92746917756949</v>
      </c>
      <c r="AC95" s="5">
        <v>345.73017530292509</v>
      </c>
      <c r="AD95" s="5">
        <v>152.88383397990802</v>
      </c>
      <c r="AE95" s="5">
        <v>128.60725151881019</v>
      </c>
      <c r="AF95" s="5">
        <v>37.598647498423738</v>
      </c>
      <c r="AG95" s="5">
        <v>0</v>
      </c>
      <c r="AH95" s="5">
        <v>0</v>
      </c>
      <c r="AI95" s="5">
        <v>0</v>
      </c>
    </row>
    <row r="96" spans="1:35" x14ac:dyDescent="0.3">
      <c r="A96" s="5">
        <v>95</v>
      </c>
      <c r="B96" s="19">
        <v>8.6778333247639239</v>
      </c>
      <c r="C96" s="5">
        <v>-1.2768047728288332</v>
      </c>
      <c r="D96" s="5">
        <v>-0.51983613407633333</v>
      </c>
      <c r="E96" s="5">
        <v>-2.3420378089943643</v>
      </c>
      <c r="F96" s="5">
        <v>-4.1386787158994265</v>
      </c>
      <c r="G96" s="5">
        <v>-4.1386787158994265</v>
      </c>
      <c r="H96" s="5">
        <v>156.90920865668576</v>
      </c>
      <c r="I96" s="5">
        <v>9.4044885601587733</v>
      </c>
      <c r="J96" s="5">
        <v>1.0125848342980512</v>
      </c>
      <c r="K96" s="5">
        <v>16.557071567915045</v>
      </c>
      <c r="L96" s="5">
        <v>1.736811814863747</v>
      </c>
      <c r="M96" s="5">
        <v>105.85805840299513</v>
      </c>
      <c r="N96" s="5">
        <v>48.955833887659786</v>
      </c>
      <c r="O96" s="5">
        <v>108.62869506158663</v>
      </c>
      <c r="P96" s="5">
        <v>0.60485946635967647</v>
      </c>
      <c r="Q96" s="5">
        <v>-0.20881836496039141</v>
      </c>
      <c r="R96" s="5">
        <v>4.5634429562519618E-2</v>
      </c>
      <c r="S96" s="5">
        <v>-0.91096605112780304</v>
      </c>
      <c r="T96" s="5">
        <v>32.092598763105428</v>
      </c>
      <c r="U96" s="5">
        <v>24.053000701664626</v>
      </c>
      <c r="V96" s="5">
        <v>92.76515535408349</v>
      </c>
      <c r="W96" s="5">
        <v>119.67468976114293</v>
      </c>
      <c r="X96" s="5">
        <v>211.15138941317713</v>
      </c>
      <c r="Y96" s="5">
        <v>389.91776458476903</v>
      </c>
      <c r="Z96" s="5">
        <v>407.42796895545888</v>
      </c>
      <c r="AA96" s="5">
        <v>330.38197316637951</v>
      </c>
      <c r="AB96" s="5">
        <v>330.01645381828035</v>
      </c>
      <c r="AC96" s="5">
        <v>278.69205455493818</v>
      </c>
      <c r="AD96" s="5">
        <v>185.0057904436446</v>
      </c>
      <c r="AE96" s="5">
        <v>267.71733612826114</v>
      </c>
      <c r="AF96" s="5">
        <v>45.392020243693061</v>
      </c>
      <c r="AG96" s="5">
        <v>0</v>
      </c>
      <c r="AH96" s="5">
        <v>0</v>
      </c>
      <c r="AI96" s="5">
        <v>-1.8093207730907967E+38</v>
      </c>
    </row>
    <row r="97" spans="1:35" x14ac:dyDescent="0.3">
      <c r="A97" s="5">
        <v>96</v>
      </c>
      <c r="B97" s="19">
        <v>8.7721666682045907</v>
      </c>
      <c r="C97" s="5">
        <v>-1.5659369967257515</v>
      </c>
      <c r="D97" s="5">
        <v>-0.67845890134169318</v>
      </c>
      <c r="E97" s="5">
        <v>-2.4940995548048153</v>
      </c>
      <c r="F97" s="5">
        <v>-4.7384954528718506</v>
      </c>
      <c r="G97" s="5">
        <v>-4.7384954528718506</v>
      </c>
      <c r="H97" s="5">
        <v>294.0702875323675</v>
      </c>
      <c r="I97" s="5">
        <v>11.386600774823316</v>
      </c>
      <c r="J97" s="5">
        <v>1.2711613736540992</v>
      </c>
      <c r="K97" s="5">
        <v>15.623935097578732</v>
      </c>
      <c r="L97" s="5">
        <v>1.7946296639590689</v>
      </c>
      <c r="M97" s="5">
        <v>113.98740136416478</v>
      </c>
      <c r="N97" s="5">
        <v>52.814036657259216</v>
      </c>
      <c r="O97" s="5">
        <v>111.83323221983187</v>
      </c>
      <c r="P97" s="5">
        <v>0.51348229385620248</v>
      </c>
      <c r="Q97" s="5">
        <v>-0.38404509363602229</v>
      </c>
      <c r="R97" s="5">
        <v>0.54612558989048199</v>
      </c>
      <c r="S97" s="5">
        <v>-0.68761760537961458</v>
      </c>
      <c r="T97" s="5">
        <v>35.339531735393734</v>
      </c>
      <c r="U97" s="5">
        <v>26.451109509946399</v>
      </c>
      <c r="V97" s="5">
        <v>88.335332038081262</v>
      </c>
      <c r="W97" s="5">
        <v>97.670064996857491</v>
      </c>
      <c r="X97" s="5">
        <v>137.38992062306679</v>
      </c>
      <c r="Y97" s="5">
        <v>241.65386677684654</v>
      </c>
      <c r="Z97" s="5">
        <v>324.15296612063219</v>
      </c>
      <c r="AA97" s="5">
        <v>287.56988310810073</v>
      </c>
      <c r="AB97" s="5">
        <v>260.24594817208771</v>
      </c>
      <c r="AC97" s="5">
        <v>214.93461089889206</v>
      </c>
      <c r="AD97" s="5">
        <v>162.5560871346392</v>
      </c>
      <c r="AE97" s="5">
        <v>356.96400358051397</v>
      </c>
      <c r="AF97" s="5">
        <v>48.017995914028404</v>
      </c>
      <c r="AG97" s="5">
        <v>0</v>
      </c>
      <c r="AH97" s="5">
        <v>0</v>
      </c>
      <c r="AI97" s="5">
        <v>0</v>
      </c>
    </row>
    <row r="98" spans="1:35" x14ac:dyDescent="0.3">
      <c r="A98" s="5">
        <v>97</v>
      </c>
      <c r="B98" s="19">
        <v>8.8659999996889383</v>
      </c>
      <c r="C98" s="5">
        <v>-1.3113990331251852</v>
      </c>
      <c r="D98" s="5">
        <v>-0.71889359155529808</v>
      </c>
      <c r="E98" s="5">
        <v>-2.7885834351136016</v>
      </c>
      <c r="F98" s="5">
        <v>-4.8188760597940847</v>
      </c>
      <c r="G98" s="5">
        <v>-4.8188760597940847</v>
      </c>
      <c r="H98" s="5">
        <v>411.60751300231624</v>
      </c>
      <c r="I98" s="5">
        <v>12.994584911181327</v>
      </c>
      <c r="J98" s="5">
        <v>1.5685477576560412</v>
      </c>
      <c r="K98" s="5">
        <v>13.230229267768296</v>
      </c>
      <c r="L98" s="5">
        <v>2.0785282460692174</v>
      </c>
      <c r="M98" s="5">
        <v>118.34038698379544</v>
      </c>
      <c r="N98" s="5">
        <v>56.894800504371133</v>
      </c>
      <c r="O98" s="5">
        <v>105.58403873248062</v>
      </c>
      <c r="P98" s="5">
        <v>0.51986277787396507</v>
      </c>
      <c r="Q98" s="5">
        <v>-0.50443948128239979</v>
      </c>
      <c r="R98" s="5">
        <v>1.05540488303867</v>
      </c>
      <c r="S98" s="5">
        <v>-0.31385511087811918</v>
      </c>
      <c r="T98" s="5">
        <v>38.363361561717475</v>
      </c>
      <c r="U98" s="5">
        <v>28.906287797697104</v>
      </c>
      <c r="V98" s="5">
        <v>80.203748517686407</v>
      </c>
      <c r="W98" s="5">
        <v>128.50302302134949</v>
      </c>
      <c r="X98" s="5">
        <v>259.11729150900459</v>
      </c>
      <c r="Y98" s="5">
        <v>376.33675950811187</v>
      </c>
      <c r="Z98" s="5">
        <v>368.42503036375899</v>
      </c>
      <c r="AA98" s="5">
        <v>292.83917785742568</v>
      </c>
      <c r="AB98" s="5">
        <v>291.33736407211524</v>
      </c>
      <c r="AC98" s="5">
        <v>234.58766634893342</v>
      </c>
      <c r="AD98" s="5">
        <v>134.60096740083475</v>
      </c>
      <c r="AE98" s="5">
        <v>423.39721901737022</v>
      </c>
      <c r="AF98" s="5">
        <v>49.884522388157372</v>
      </c>
      <c r="AG98" s="5">
        <v>-1.7956469172190585E+38</v>
      </c>
      <c r="AH98" s="5">
        <v>0</v>
      </c>
      <c r="AI98" s="5">
        <v>-1.7956469172190585E+38</v>
      </c>
    </row>
    <row r="99" spans="1:35" x14ac:dyDescent="0.3">
      <c r="A99" s="5">
        <v>98</v>
      </c>
      <c r="B99" s="19">
        <v>8.9655000006314367</v>
      </c>
      <c r="C99" s="5">
        <v>-1.3968091951418615</v>
      </c>
      <c r="D99" s="5">
        <v>-0.67449837531498147</v>
      </c>
      <c r="E99" s="5">
        <v>-2.5564618002727566</v>
      </c>
      <c r="F99" s="5">
        <v>-4.6277693707292977</v>
      </c>
      <c r="G99" s="5">
        <v>-4.6277693707292977</v>
      </c>
      <c r="H99" s="5">
        <v>257.53885863758467</v>
      </c>
      <c r="I99" s="5">
        <v>13.24877477635877</v>
      </c>
      <c r="J99" s="5">
        <v>1.7293887869737323</v>
      </c>
      <c r="K99" s="5">
        <v>10.534546007980817</v>
      </c>
      <c r="L99" s="5">
        <v>1.950151010886954</v>
      </c>
      <c r="M99" s="5">
        <v>118.80035339449609</v>
      </c>
      <c r="N99" s="5">
        <v>59.032143670140499</v>
      </c>
      <c r="O99" s="5">
        <v>96.364493857362731</v>
      </c>
      <c r="P99" s="5">
        <v>0.56193492824439262</v>
      </c>
      <c r="Q99" s="5">
        <v>-0.53554989847210011</v>
      </c>
      <c r="R99" s="5">
        <v>1.3310197515384208</v>
      </c>
      <c r="S99" s="5">
        <v>1.4437596627038618E-2</v>
      </c>
      <c r="T99" s="5">
        <v>40.538484057986061</v>
      </c>
      <c r="U99" s="5">
        <v>30.440577876722642</v>
      </c>
      <c r="V99" s="5">
        <v>68.77263316161681</v>
      </c>
      <c r="W99" s="5">
        <v>85.34473571877686</v>
      </c>
      <c r="X99" s="5">
        <v>121.86847488009438</v>
      </c>
      <c r="Y99" s="5">
        <v>133.13594755615642</v>
      </c>
      <c r="Z99" s="5">
        <v>115.0404005935174</v>
      </c>
      <c r="AA99" s="5">
        <v>98.59923286330887</v>
      </c>
      <c r="AB99" s="5">
        <v>114.55027968722516</v>
      </c>
      <c r="AC99" s="5">
        <v>130.34208145133525</v>
      </c>
      <c r="AD99" s="5">
        <v>119.52934189049755</v>
      </c>
      <c r="AE99" s="5">
        <v>473.53110983957322</v>
      </c>
      <c r="AF99" s="5">
        <v>46.577410603746038</v>
      </c>
      <c r="AG99" s="5">
        <v>1.7516956578676705E+38</v>
      </c>
      <c r="AH99" s="5">
        <v>0</v>
      </c>
      <c r="AI99" s="5">
        <v>-1.7516956578676705E+38</v>
      </c>
    </row>
    <row r="100" spans="1:35" x14ac:dyDescent="0.3">
      <c r="A100" s="5">
        <v>99</v>
      </c>
      <c r="B100" s="19">
        <v>9.0599999972619116</v>
      </c>
      <c r="C100" s="5">
        <v>-1.581582547354659</v>
      </c>
      <c r="D100" s="5">
        <v>-0.57567042965970638</v>
      </c>
      <c r="E100" s="5">
        <v>-2.344425186725382</v>
      </c>
      <c r="F100" s="5">
        <v>-4.5016781637400509</v>
      </c>
      <c r="G100" s="5">
        <v>-4.5016781637400509</v>
      </c>
      <c r="H100" s="5">
        <v>61.282656399244757</v>
      </c>
      <c r="I100" s="5">
        <v>13.130455615022122</v>
      </c>
      <c r="J100" s="5">
        <v>1.7956409863819367</v>
      </c>
      <c r="K100" s="5">
        <v>8.5310086313313622</v>
      </c>
      <c r="L100" s="5">
        <v>1.238532692549914</v>
      </c>
      <c r="M100" s="5">
        <v>117.90498855492092</v>
      </c>
      <c r="N100" s="5">
        <v>60.812351766450888</v>
      </c>
      <c r="O100" s="5">
        <v>93.290380388848504</v>
      </c>
      <c r="P100" s="5">
        <v>0.76190428133612731</v>
      </c>
      <c r="Q100" s="5">
        <v>-0.40447698861949893</v>
      </c>
      <c r="R100" s="5">
        <v>1.9505466909147313</v>
      </c>
      <c r="S100" s="5">
        <v>0.64700555408738281</v>
      </c>
      <c r="T100" s="5">
        <v>42.434679490182177</v>
      </c>
      <c r="U100" s="5">
        <v>31.879453798354746</v>
      </c>
      <c r="V100" s="5">
        <v>51.099762657278994</v>
      </c>
      <c r="W100" s="5">
        <v>97.234560925845486</v>
      </c>
      <c r="X100" s="5">
        <v>80.321259201252886</v>
      </c>
      <c r="Y100" s="5">
        <v>-13.257719763473389</v>
      </c>
      <c r="Z100" s="5">
        <v>-162.36876543970072</v>
      </c>
      <c r="AA100" s="5">
        <v>-133.10273207846194</v>
      </c>
      <c r="AB100" s="5">
        <v>-18.653800543312048</v>
      </c>
      <c r="AC100" s="5">
        <v>85.106294848214617</v>
      </c>
      <c r="AD100" s="5">
        <v>93.530879202079902</v>
      </c>
      <c r="AE100" s="5">
        <v>527.28919432836165</v>
      </c>
      <c r="AF100" s="5">
        <v>43.50534457723505</v>
      </c>
      <c r="AG100" s="5">
        <v>1.7636579636977481E+38</v>
      </c>
      <c r="AH100" s="5">
        <v>0</v>
      </c>
      <c r="AI100" s="5">
        <v>1444.0243520769263</v>
      </c>
    </row>
    <row r="101" spans="1:35" x14ac:dyDescent="0.3">
      <c r="A101" s="5">
        <v>100</v>
      </c>
      <c r="B101" s="19">
        <v>9.1538333287462592</v>
      </c>
      <c r="C101" s="5">
        <v>-1.5817699419321904</v>
      </c>
      <c r="D101" s="5">
        <v>-0.81080584706646153</v>
      </c>
      <c r="E101" s="5">
        <v>-2.9455480569900803</v>
      </c>
      <c r="F101" s="5">
        <v>-5.3381238459886324</v>
      </c>
      <c r="G101" s="5">
        <v>-5.3381238459886324</v>
      </c>
      <c r="H101" s="5">
        <v>324.41700512498988</v>
      </c>
      <c r="I101" s="5">
        <v>12.175748905520726</v>
      </c>
      <c r="J101" s="5">
        <v>1.6868689163424757</v>
      </c>
      <c r="K101" s="5">
        <v>7.789097153738453</v>
      </c>
      <c r="L101" s="5">
        <v>1.390349615971695</v>
      </c>
      <c r="M101" s="5">
        <v>116.55240985886472</v>
      </c>
      <c r="N101" s="5">
        <v>62.832701322790555</v>
      </c>
      <c r="O101" s="5">
        <v>93.869781907614524</v>
      </c>
      <c r="P101" s="5">
        <v>1.0151398960346469</v>
      </c>
      <c r="Q101" s="5">
        <v>-0.16368862324677932</v>
      </c>
      <c r="R101" s="5">
        <v>2.2791134928517836</v>
      </c>
      <c r="S101" s="5">
        <v>1.0377166159064404</v>
      </c>
      <c r="T101" s="5">
        <v>43.329635445336983</v>
      </c>
      <c r="U101" s="5">
        <v>32.373722933202387</v>
      </c>
      <c r="V101" s="5">
        <v>36.509781366389078</v>
      </c>
      <c r="W101" s="5">
        <v>44.207299687194741</v>
      </c>
      <c r="X101" s="5">
        <v>-40.526715710860621</v>
      </c>
      <c r="Y101" s="5">
        <v>-119.92642448924087</v>
      </c>
      <c r="Z101" s="5">
        <v>-196.47591426262511</v>
      </c>
      <c r="AA101" s="5">
        <v>-156.02277519479455</v>
      </c>
      <c r="AB101" s="5">
        <v>-153.76467298370702</v>
      </c>
      <c r="AC101" s="5">
        <v>-16.828029355862657</v>
      </c>
      <c r="AD101" s="5">
        <v>70.750949572686494</v>
      </c>
      <c r="AE101" s="5">
        <v>543.30745038190048</v>
      </c>
      <c r="AF101" s="5">
        <v>40.503941988017971</v>
      </c>
      <c r="AG101" s="5">
        <v>0</v>
      </c>
      <c r="AH101" s="5">
        <v>0</v>
      </c>
      <c r="AI101" s="5">
        <v>-1.7343065857072701E+38</v>
      </c>
    </row>
    <row r="102" spans="1:35" x14ac:dyDescent="0.3">
      <c r="A102" s="5">
        <v>101</v>
      </c>
      <c r="B102" s="19">
        <v>9.2438333330210298</v>
      </c>
      <c r="C102" s="5">
        <v>-1.8923568628526837</v>
      </c>
      <c r="D102" s="5">
        <v>-0.3300582990719132</v>
      </c>
      <c r="E102" s="5">
        <v>-2.6895476639434976</v>
      </c>
      <c r="F102" s="5">
        <v>-4.9119628258683958</v>
      </c>
      <c r="G102" s="5">
        <v>-4.9119628258683958</v>
      </c>
      <c r="H102" s="5">
        <v>340.58133015842407</v>
      </c>
      <c r="I102" s="5">
        <v>11.445413500840026</v>
      </c>
      <c r="J102" s="5">
        <v>1.71552910636777</v>
      </c>
      <c r="K102" s="5">
        <v>9.0503443857753449</v>
      </c>
      <c r="L102" s="5">
        <v>1.9653271308764781</v>
      </c>
      <c r="M102" s="5">
        <v>117.19081101120679</v>
      </c>
      <c r="N102" s="5">
        <v>65.07067042880665</v>
      </c>
      <c r="O102" s="5">
        <v>92.272083459540028</v>
      </c>
      <c r="P102" s="5">
        <v>1.3019257301891871</v>
      </c>
      <c r="Q102" s="5">
        <v>6.9094884850509838E-2</v>
      </c>
      <c r="R102" s="5">
        <v>1.9430524235533089</v>
      </c>
      <c r="S102" s="5">
        <v>0.64243903202678709</v>
      </c>
      <c r="T102" s="5">
        <v>44.13427497452053</v>
      </c>
      <c r="U102" s="5">
        <v>32.710246872629035</v>
      </c>
      <c r="V102" s="5">
        <v>34.932861681193778</v>
      </c>
      <c r="W102" s="5">
        <v>38.174911103861632</v>
      </c>
      <c r="X102" s="5">
        <v>48.111306718621421</v>
      </c>
      <c r="Y102" s="5">
        <v>-53.017667071073198</v>
      </c>
      <c r="Z102" s="5">
        <v>-142.6413406752568</v>
      </c>
      <c r="AA102" s="5">
        <v>-103.26324937693359</v>
      </c>
      <c r="AB102" s="5">
        <v>-105.538867718294</v>
      </c>
      <c r="AC102" s="5">
        <v>-39.632508255742394</v>
      </c>
      <c r="AD102" s="5">
        <v>48.459363250646469</v>
      </c>
      <c r="AE102" s="5">
        <v>452.21907467487495</v>
      </c>
      <c r="AF102" s="5">
        <v>35.692578984598221</v>
      </c>
      <c r="AG102" s="5">
        <v>0</v>
      </c>
      <c r="AH102" s="5">
        <v>0</v>
      </c>
      <c r="AI102" s="5">
        <v>592.85511502602924</v>
      </c>
    </row>
    <row r="103" spans="1:35" x14ac:dyDescent="0.3">
      <c r="A103" s="5">
        <v>102</v>
      </c>
      <c r="B103" s="19">
        <v>9.33283333433792</v>
      </c>
      <c r="C103" s="5">
        <v>-1.5609577898320899</v>
      </c>
      <c r="D103" s="5">
        <v>8.2555291398303449E-2</v>
      </c>
      <c r="E103" s="5">
        <v>-3.0635457817489193</v>
      </c>
      <c r="F103" s="5">
        <v>-4.5419482801826048</v>
      </c>
      <c r="G103" s="5">
        <v>-4.5419482801826048</v>
      </c>
      <c r="H103" s="5">
        <v>223.99105251311641</v>
      </c>
      <c r="I103" s="5">
        <v>10.717144607423734</v>
      </c>
      <c r="J103" s="5">
        <v>1.83418783053954</v>
      </c>
      <c r="K103" s="5">
        <v>10.298398441566126</v>
      </c>
      <c r="L103" s="5">
        <v>2.4113702683496436</v>
      </c>
      <c r="M103" s="5">
        <v>117.33709880365095</v>
      </c>
      <c r="N103" s="5">
        <v>67.464328244913077</v>
      </c>
      <c r="O103" s="5">
        <v>92.234839564552175</v>
      </c>
      <c r="P103" s="5">
        <v>1.571909048603964</v>
      </c>
      <c r="Q103" s="5">
        <v>0.29544352742178304</v>
      </c>
      <c r="R103" s="5">
        <v>1.8477268630931276</v>
      </c>
      <c r="S103" s="5">
        <v>0.69080828068078148</v>
      </c>
      <c r="T103" s="5">
        <v>44.577288984140445</v>
      </c>
      <c r="U103" s="5">
        <v>33.07312726094969</v>
      </c>
      <c r="V103" s="5">
        <v>33.634958414872933</v>
      </c>
      <c r="W103" s="5">
        <v>48.335315147049236</v>
      </c>
      <c r="X103" s="5">
        <v>35.423900152603238</v>
      </c>
      <c r="Y103" s="5">
        <v>-17.901902514056495</v>
      </c>
      <c r="Z103" s="5">
        <v>-135.59393591970968</v>
      </c>
      <c r="AA103" s="5">
        <v>-107.60582649950695</v>
      </c>
      <c r="AB103" s="5">
        <v>-94.127229578242989</v>
      </c>
      <c r="AC103" s="5">
        <v>-41.111771739464551</v>
      </c>
      <c r="AD103" s="5">
        <v>40.542806221681907</v>
      </c>
      <c r="AE103" s="5">
        <v>400.22532737239317</v>
      </c>
      <c r="AF103" s="5">
        <v>35.32936983146697</v>
      </c>
      <c r="AG103" s="5">
        <v>0</v>
      </c>
      <c r="AH103" s="5">
        <v>0</v>
      </c>
      <c r="AI103" s="5">
        <v>-1.7657550551874133E+38</v>
      </c>
    </row>
    <row r="104" spans="1:35" x14ac:dyDescent="0.3">
      <c r="A104" s="5">
        <v>103</v>
      </c>
      <c r="B104" s="19">
        <v>9.427499994635582</v>
      </c>
      <c r="C104" s="5">
        <v>-2.183022281445429</v>
      </c>
      <c r="D104" s="5">
        <v>-0.47509172288660917</v>
      </c>
      <c r="E104" s="5">
        <v>-2.6481353755690225</v>
      </c>
      <c r="F104" s="5">
        <v>-5.3062493799011614</v>
      </c>
      <c r="G104" s="5">
        <v>-5.3062493799011614</v>
      </c>
      <c r="H104" s="5">
        <v>230.47194325799629</v>
      </c>
      <c r="I104" s="5">
        <v>9.9181465821098858</v>
      </c>
      <c r="J104" s="5">
        <v>1.9279625836034167</v>
      </c>
      <c r="K104" s="5">
        <v>9.9799727548826525</v>
      </c>
      <c r="L104" s="5">
        <v>2.4514638296468867</v>
      </c>
      <c r="M104" s="5">
        <v>117.78094496026553</v>
      </c>
      <c r="N104" s="5">
        <v>70.541407580535846</v>
      </c>
      <c r="O104" s="5">
        <v>103.55832684473224</v>
      </c>
      <c r="P104" s="5">
        <v>1.7883621101362972</v>
      </c>
      <c r="Q104" s="5">
        <v>0.54375499168870312</v>
      </c>
      <c r="R104" s="5">
        <v>2.0719536421599898</v>
      </c>
      <c r="S104" s="5">
        <v>1.0607754790942758</v>
      </c>
      <c r="T104" s="5">
        <v>45.061442970100657</v>
      </c>
      <c r="U104" s="5">
        <v>33.435441084525728</v>
      </c>
      <c r="V104" s="5">
        <v>27.754229991544108</v>
      </c>
      <c r="W104" s="5">
        <v>42.803206084238163</v>
      </c>
      <c r="X104" s="5">
        <v>-30.073018970560369</v>
      </c>
      <c r="Y104" s="5">
        <v>-116.4701702378723</v>
      </c>
      <c r="Z104" s="5">
        <v>-121.71326912744544</v>
      </c>
      <c r="AA104" s="5">
        <v>-27.415850647448025</v>
      </c>
      <c r="AB104" s="5">
        <v>-39.390917540616805</v>
      </c>
      <c r="AC104" s="5">
        <v>-44.594835664031265</v>
      </c>
      <c r="AD104" s="5">
        <v>35.24488010348157</v>
      </c>
      <c r="AE104" s="5">
        <v>374.49688671855063</v>
      </c>
      <c r="AF104" s="5">
        <v>34.065895230894199</v>
      </c>
      <c r="AG104" s="5">
        <v>1.763134477132229E+38</v>
      </c>
      <c r="AH104" s="5">
        <v>0</v>
      </c>
      <c r="AI104" s="5">
        <v>16.653606561276238</v>
      </c>
    </row>
    <row r="105" spans="1:35" x14ac:dyDescent="0.3">
      <c r="A105" s="5">
        <v>104</v>
      </c>
      <c r="B105" s="19">
        <v>9.5256666652858257</v>
      </c>
      <c r="C105" s="5">
        <v>-1.9330621908180272</v>
      </c>
      <c r="D105" s="5">
        <v>-0.63393097520194086</v>
      </c>
      <c r="E105" s="5">
        <v>-2.7205563918021252</v>
      </c>
      <c r="F105" s="5">
        <v>-5.2875495578222962</v>
      </c>
      <c r="G105" s="5">
        <v>-5.2875495578222962</v>
      </c>
      <c r="H105" s="5">
        <v>149.87849165430629</v>
      </c>
      <c r="I105" s="5">
        <v>9.5636184772425388</v>
      </c>
      <c r="J105" s="5">
        <v>2.1871903487023108</v>
      </c>
      <c r="K105" s="5">
        <v>10.374650667083477</v>
      </c>
      <c r="L105" s="5">
        <v>3.8282229785353499</v>
      </c>
      <c r="M105" s="5">
        <v>118.08271390231816</v>
      </c>
      <c r="N105" s="5">
        <v>75.434692326918551</v>
      </c>
      <c r="O105" s="5">
        <v>105.73281799362762</v>
      </c>
      <c r="P105" s="5">
        <v>2.0488637547427357</v>
      </c>
      <c r="Q105" s="5">
        <v>0.82641449905047704</v>
      </c>
      <c r="R105" s="5">
        <v>2.8324764971469913</v>
      </c>
      <c r="S105" s="5">
        <v>1.660650791243971</v>
      </c>
      <c r="T105" s="5">
        <v>45.995239677277944</v>
      </c>
      <c r="U105" s="5">
        <v>34.016661830022542</v>
      </c>
      <c r="V105" s="5">
        <v>19.428146454795847</v>
      </c>
      <c r="W105" s="5">
        <v>23.741148553002844</v>
      </c>
      <c r="X105" s="5">
        <v>-49.626301874195349</v>
      </c>
      <c r="Y105" s="5">
        <v>-140.65099723242287</v>
      </c>
      <c r="Z105" s="5">
        <v>-241.99583544236145</v>
      </c>
      <c r="AA105" s="5">
        <v>-115.02112507846658</v>
      </c>
      <c r="AB105" s="5">
        <v>-92.061886674062606</v>
      </c>
      <c r="AC105" s="5">
        <v>-30.987206299949079</v>
      </c>
      <c r="AD105" s="5">
        <v>42.435584799866952</v>
      </c>
      <c r="AE105" s="5">
        <v>293.9036011747973</v>
      </c>
      <c r="AF105" s="5">
        <v>34.032728476911558</v>
      </c>
      <c r="AG105" s="5">
        <v>-1.7673311577917778E+38</v>
      </c>
      <c r="AH105" s="5">
        <v>0</v>
      </c>
      <c r="AI105" s="5">
        <v>-56.027968067974705</v>
      </c>
    </row>
    <row r="106" spans="1:35" x14ac:dyDescent="0.3">
      <c r="A106" s="5">
        <v>105</v>
      </c>
      <c r="B106" s="19">
        <v>9.6204999997280538</v>
      </c>
      <c r="C106" s="5">
        <v>-1.9829152455126648</v>
      </c>
      <c r="D106" s="5">
        <v>-0.19367350494629806</v>
      </c>
      <c r="E106" s="5">
        <v>-2.9773238049196089</v>
      </c>
      <c r="F106" s="5">
        <v>-5.153912555378267</v>
      </c>
      <c r="G106" s="5">
        <v>-5.153912555378267</v>
      </c>
      <c r="H106" s="5">
        <v>251.14250578529268</v>
      </c>
      <c r="I106" s="5">
        <v>9.3919654260289018</v>
      </c>
      <c r="J106" s="5">
        <v>2.6062328037129783</v>
      </c>
      <c r="K106" s="5">
        <v>9.4604976150982996</v>
      </c>
      <c r="L106" s="5">
        <v>4.9087902424264742</v>
      </c>
      <c r="M106" s="5">
        <v>117.1454053721727</v>
      </c>
      <c r="N106" s="5">
        <v>80.93487921570572</v>
      </c>
      <c r="O106" s="5">
        <v>115.6931306238791</v>
      </c>
      <c r="P106" s="5">
        <v>2.2333207349417985</v>
      </c>
      <c r="Q106" s="5">
        <v>1.047914336953814</v>
      </c>
      <c r="R106" s="5">
        <v>2.6418299805704599</v>
      </c>
      <c r="S106" s="5">
        <v>1.5684970361604684</v>
      </c>
      <c r="T106" s="5">
        <v>45.975022099231161</v>
      </c>
      <c r="U106" s="5">
        <v>34.101694765210304</v>
      </c>
      <c r="V106" s="5">
        <v>19.097234527927764</v>
      </c>
      <c r="W106" s="5">
        <v>-8.292595860034643</v>
      </c>
      <c r="X106" s="5">
        <v>-39.721676899269774</v>
      </c>
      <c r="Y106" s="5">
        <v>-167.70740336558376</v>
      </c>
      <c r="Z106" s="5">
        <v>-188.9420152257666</v>
      </c>
      <c r="AA106" s="5">
        <v>-131.19179246469633</v>
      </c>
      <c r="AB106" s="5">
        <v>-93.270293969638303</v>
      </c>
      <c r="AC106" s="5">
        <v>-139.59321972478722</v>
      </c>
      <c r="AD106" s="5">
        <v>38.71900072170105</v>
      </c>
      <c r="AE106" s="5">
        <v>217.06690359443749</v>
      </c>
      <c r="AF106" s="5">
        <v>32.594112256232457</v>
      </c>
      <c r="AG106" s="5">
        <v>-1.7662800992758291E+38</v>
      </c>
      <c r="AH106" s="5">
        <v>0</v>
      </c>
      <c r="AI106" s="5">
        <v>-1650.4834896158306</v>
      </c>
    </row>
    <row r="107" spans="1:35" x14ac:dyDescent="0.3">
      <c r="A107" s="5">
        <v>106</v>
      </c>
      <c r="B107" s="19">
        <v>9.7149999963585287</v>
      </c>
      <c r="C107" s="5">
        <v>-1.977567564235293</v>
      </c>
      <c r="D107" s="5">
        <v>0.3029135724031381</v>
      </c>
      <c r="E107" s="5">
        <v>-2.9077671468674278</v>
      </c>
      <c r="F107" s="5">
        <v>-4.5824211386998863</v>
      </c>
      <c r="G107" s="5">
        <v>-4.5824211386998863</v>
      </c>
      <c r="H107" s="5">
        <v>104.13945889420825</v>
      </c>
      <c r="I107" s="5">
        <v>9.1525693596063586</v>
      </c>
      <c r="J107" s="5">
        <v>3.4084229472061214</v>
      </c>
      <c r="K107" s="5">
        <v>6.9358733171828515</v>
      </c>
      <c r="L107" s="5">
        <v>6.8759049391583789</v>
      </c>
      <c r="M107" s="5">
        <v>112.54588635623938</v>
      </c>
      <c r="N107" s="5">
        <v>88.280368131610075</v>
      </c>
      <c r="O107" s="5">
        <v>115.73745154242646</v>
      </c>
      <c r="P107" s="5">
        <v>2.312087508316548</v>
      </c>
      <c r="Q107" s="5">
        <v>1.1854728484065791</v>
      </c>
      <c r="R107" s="5">
        <v>2.5210656784705914</v>
      </c>
      <c r="S107" s="5">
        <v>1.6188217360897019</v>
      </c>
      <c r="T107" s="5">
        <v>45.913275835909019</v>
      </c>
      <c r="U107" s="5">
        <v>34.080784023355712</v>
      </c>
      <c r="V107" s="5">
        <v>13.559251536403341</v>
      </c>
      <c r="W107" s="5">
        <v>-11.39411937491956</v>
      </c>
      <c r="X107" s="5">
        <v>6.8304128189030804</v>
      </c>
      <c r="Y107" s="5">
        <v>18.796554764881364</v>
      </c>
      <c r="Z107" s="5">
        <v>96.226314064166587</v>
      </c>
      <c r="AA107" s="5">
        <v>-3.1291951239221789</v>
      </c>
      <c r="AB107" s="5">
        <v>21.596079559688828</v>
      </c>
      <c r="AC107" s="5">
        <v>-48.335016253568583</v>
      </c>
      <c r="AD107" s="5">
        <v>15.957825930935838</v>
      </c>
      <c r="AE107" s="5">
        <v>120.81437461079446</v>
      </c>
      <c r="AF107" s="5">
        <v>27.114939069248667</v>
      </c>
      <c r="AG107" s="5">
        <v>-1.7641817612090014E+38</v>
      </c>
      <c r="AH107" s="5">
        <v>0</v>
      </c>
      <c r="AI107" s="5">
        <v>1.7641817612090014E+38</v>
      </c>
    </row>
    <row r="108" spans="1:35" x14ac:dyDescent="0.3">
      <c r="A108" s="5">
        <v>107</v>
      </c>
      <c r="B108" s="19">
        <v>9.8093333293218166</v>
      </c>
      <c r="C108" s="5">
        <v>-1.9549796768025578</v>
      </c>
      <c r="D108" s="5">
        <v>-0.22767816240882971</v>
      </c>
      <c r="E108" s="5">
        <v>-3.1385924166408325</v>
      </c>
      <c r="F108" s="5">
        <v>-5.3212502558517176</v>
      </c>
      <c r="G108" s="5">
        <v>-5.3212502558517176</v>
      </c>
      <c r="H108" s="5">
        <v>142.29356025099531</v>
      </c>
      <c r="I108" s="5">
        <v>8.2716179903664937</v>
      </c>
      <c r="J108" s="5">
        <v>4.4222379138203838</v>
      </c>
      <c r="K108" s="5">
        <v>2.186839832705969</v>
      </c>
      <c r="L108" s="5">
        <v>8.6829941080174802</v>
      </c>
      <c r="M108" s="5">
        <v>102.97966468778736</v>
      </c>
      <c r="N108" s="5">
        <v>95.31741883748802</v>
      </c>
      <c r="O108" s="5">
        <v>110.36781681392414</v>
      </c>
      <c r="P108" s="5">
        <v>2.3754816278121211</v>
      </c>
      <c r="Q108" s="5">
        <v>1.2975352367292849</v>
      </c>
      <c r="R108" s="5">
        <v>2.8683869439388432</v>
      </c>
      <c r="S108" s="5">
        <v>1.8955287394054274</v>
      </c>
      <c r="T108" s="5">
        <v>45.538461836351004</v>
      </c>
      <c r="U108" s="5">
        <v>33.685234526275615</v>
      </c>
      <c r="V108" s="5">
        <v>4.4261715585735431</v>
      </c>
      <c r="W108" s="5">
        <v>24.226348522755924</v>
      </c>
      <c r="X108" s="5">
        <v>2.0919540366729916</v>
      </c>
      <c r="Y108" s="5">
        <v>-20.267020468562411</v>
      </c>
      <c r="Z108" s="5">
        <v>58.21750701212909</v>
      </c>
      <c r="AA108" s="5">
        <v>38.829354807494312</v>
      </c>
      <c r="AB108" s="5">
        <v>76.021220656443361</v>
      </c>
      <c r="AC108" s="5">
        <v>70.410256870844492</v>
      </c>
      <c r="AD108" s="5">
        <v>15.034482856968744</v>
      </c>
      <c r="AE108" s="5">
        <v>129.1688779448686</v>
      </c>
      <c r="AF108" s="5">
        <v>27.927497972254248</v>
      </c>
      <c r="AG108" s="5">
        <v>-1.7506631414254222E+38</v>
      </c>
      <c r="AH108" s="5">
        <v>0</v>
      </c>
      <c r="AI108" s="5">
        <v>1.7506631414254222E+38</v>
      </c>
    </row>
    <row r="109" spans="1:35" x14ac:dyDescent="0.3">
      <c r="A109" s="5">
        <v>108</v>
      </c>
      <c r="B109" s="19">
        <v>9.9038333259522915</v>
      </c>
      <c r="C109" s="5">
        <v>-2.2821488951615834</v>
      </c>
      <c r="D109" s="5">
        <v>-1.1274098239124202</v>
      </c>
      <c r="E109" s="5">
        <v>-3.1894676475406345</v>
      </c>
      <c r="F109" s="5">
        <v>-6.5990263666145381</v>
      </c>
      <c r="G109" s="5">
        <v>-6.5990263666145381</v>
      </c>
      <c r="H109" s="5">
        <v>436.9384462130277</v>
      </c>
      <c r="I109" s="5">
        <v>6.759958237198064</v>
      </c>
      <c r="J109" s="5">
        <v>5.4818746588914955</v>
      </c>
      <c r="K109" s="5">
        <v>-1.0528054906324993</v>
      </c>
      <c r="L109" s="5">
        <v>9.6637465425582612</v>
      </c>
      <c r="M109" s="5">
        <v>94.621717676817099</v>
      </c>
      <c r="N109" s="5">
        <v>103.77583339794317</v>
      </c>
      <c r="O109" s="5">
        <v>119.24168301211286</v>
      </c>
      <c r="P109" s="5">
        <v>2.4787195546442891</v>
      </c>
      <c r="Q109" s="5">
        <v>1.4511258823873419</v>
      </c>
      <c r="R109" s="5">
        <v>2.8088715649050844</v>
      </c>
      <c r="S109" s="5">
        <v>1.7994349881775364</v>
      </c>
      <c r="T109" s="5">
        <v>45.078809768851414</v>
      </c>
      <c r="U109" s="5">
        <v>33.213660732955205</v>
      </c>
      <c r="V109" s="5">
        <v>1.8879159646783972</v>
      </c>
      <c r="W109" s="5">
        <v>-74.301227010617183</v>
      </c>
      <c r="X109" s="5">
        <v>-194.8546438423443</v>
      </c>
      <c r="Y109" s="5">
        <v>-179.90718302738159</v>
      </c>
      <c r="Z109" s="5">
        <v>-132.60770772679336</v>
      </c>
      <c r="AA109" s="5">
        <v>-17.028021265833154</v>
      </c>
      <c r="AB109" s="5">
        <v>57.07180469103848</v>
      </c>
      <c r="AC109" s="5">
        <v>102.04903827626157</v>
      </c>
      <c r="AD109" s="5">
        <v>23.444833969526464</v>
      </c>
      <c r="AE109" s="5">
        <v>120.15761997827876</v>
      </c>
      <c r="AF109" s="5">
        <v>30.187390986235098</v>
      </c>
      <c r="AG109" s="5">
        <v>0</v>
      </c>
      <c r="AH109" s="5">
        <v>0</v>
      </c>
      <c r="AI109" s="5">
        <v>1.7338003757250536E+38</v>
      </c>
    </row>
    <row r="110" spans="1:35" x14ac:dyDescent="0.3">
      <c r="A110" s="5">
        <v>109</v>
      </c>
      <c r="B110" s="19">
        <v>9.9983333330601454</v>
      </c>
      <c r="C110" s="5">
        <v>-1.8277173559614475</v>
      </c>
      <c r="D110" s="5">
        <v>-0.4274943027565708</v>
      </c>
      <c r="E110" s="5">
        <v>-3.4190206994329251</v>
      </c>
      <c r="F110" s="5">
        <v>-5.6742323581506451</v>
      </c>
      <c r="G110" s="5">
        <v>-5.6742323581506451</v>
      </c>
      <c r="H110" s="5">
        <v>255.50585779517624</v>
      </c>
      <c r="I110" s="5">
        <v>5.3629156642294395</v>
      </c>
      <c r="J110" s="5">
        <v>6.9252801796153509</v>
      </c>
      <c r="K110" s="5">
        <v>0.32186874383999281</v>
      </c>
      <c r="L110" s="5">
        <v>12.461058932158231</v>
      </c>
      <c r="M110" s="5">
        <v>88.675619647063343</v>
      </c>
      <c r="N110" s="5">
        <v>114.04554642808972</v>
      </c>
      <c r="O110" s="5">
        <v>115.31561940946268</v>
      </c>
      <c r="P110" s="5">
        <v>2.598602838055494</v>
      </c>
      <c r="Q110" s="5">
        <v>1.5800234087453962</v>
      </c>
      <c r="R110" s="5">
        <v>2.6489358225329078</v>
      </c>
      <c r="S110" s="5">
        <v>1.5778219468610772</v>
      </c>
      <c r="T110" s="5">
        <v>44.80817478284019</v>
      </c>
      <c r="U110" s="5">
        <v>32.832700437094026</v>
      </c>
      <c r="V110" s="5">
        <v>5.6303649132867424</v>
      </c>
      <c r="W110" s="5">
        <v>-11.828321062387005</v>
      </c>
      <c r="X110" s="5">
        <v>-23.199415851479781</v>
      </c>
      <c r="Y110" s="5">
        <v>-9.3337225444902412</v>
      </c>
      <c r="Z110" s="5">
        <v>-42.641167502897346</v>
      </c>
      <c r="AA110" s="5">
        <v>-57.487882698947729</v>
      </c>
      <c r="AB110" s="5">
        <v>14.084671407226267</v>
      </c>
      <c r="AC110" s="5">
        <v>114.25751722911895</v>
      </c>
      <c r="AD110" s="5">
        <v>25.04583919267602</v>
      </c>
      <c r="AE110" s="5">
        <v>79.997079578481532</v>
      </c>
      <c r="AF110" s="5">
        <v>32.573430366413724</v>
      </c>
      <c r="AG110" s="5">
        <v>-1.7343065538748838E+38</v>
      </c>
      <c r="AH110" s="5">
        <v>0</v>
      </c>
      <c r="AI110" s="5">
        <v>325.49780731588169</v>
      </c>
    </row>
    <row r="111" spans="1:35" x14ac:dyDescent="0.3">
      <c r="A111" s="5">
        <v>110</v>
      </c>
      <c r="B111" s="19">
        <v>10.097666659858078</v>
      </c>
      <c r="C111" s="5">
        <v>-2.198793727158169</v>
      </c>
      <c r="D111" s="5">
        <v>-0.67085839797423408</v>
      </c>
      <c r="E111" s="5">
        <v>-3.8286241622042239</v>
      </c>
      <c r="F111" s="5">
        <v>-6.6982762873366273</v>
      </c>
      <c r="G111" s="5">
        <v>-6.6982762873366273</v>
      </c>
      <c r="H111" s="5">
        <v>535.89065204134715</v>
      </c>
      <c r="I111" s="5">
        <v>4.2225820648028733</v>
      </c>
      <c r="J111" s="5">
        <v>8.7624469274234826</v>
      </c>
      <c r="K111" s="5">
        <v>1.8910065080851877</v>
      </c>
      <c r="L111" s="5">
        <v>15.365504448693718</v>
      </c>
      <c r="M111" s="5">
        <v>85.132867940698816</v>
      </c>
      <c r="N111" s="5">
        <v>127.54021100044777</v>
      </c>
      <c r="O111" s="5">
        <v>126.42832287800888</v>
      </c>
      <c r="P111" s="5">
        <v>2.5681781646341841</v>
      </c>
      <c r="Q111" s="5">
        <v>1.5448054550524892</v>
      </c>
      <c r="R111" s="5">
        <v>1.8580477452788366</v>
      </c>
      <c r="S111" s="5">
        <v>0.8173359326959202</v>
      </c>
      <c r="T111" s="5">
        <v>45.190559869375804</v>
      </c>
      <c r="U111" s="5">
        <v>33.286713602573222</v>
      </c>
      <c r="V111" s="5">
        <v>27.632867395077362</v>
      </c>
      <c r="W111" s="5">
        <v>57.190559983244597</v>
      </c>
      <c r="X111" s="5">
        <v>62.118881708331593</v>
      </c>
      <c r="Y111" s="5">
        <v>65.770979645084608</v>
      </c>
      <c r="Z111" s="5">
        <v>135.01049079161348</v>
      </c>
      <c r="AA111" s="5">
        <v>100.32867228069696</v>
      </c>
      <c r="AB111" s="5">
        <v>143.46153982285503</v>
      </c>
      <c r="AC111" s="5">
        <v>144.79021116413412</v>
      </c>
      <c r="AD111" s="5">
        <v>23.449300921812775</v>
      </c>
      <c r="AE111" s="5">
        <v>85.809441373692295</v>
      </c>
      <c r="AF111" s="5">
        <v>40.486014370188585</v>
      </c>
      <c r="AG111" s="5">
        <v>265.87937315231858</v>
      </c>
      <c r="AH111" s="5">
        <v>0</v>
      </c>
      <c r="AI111" s="5">
        <v>383.30419944139612</v>
      </c>
    </row>
    <row r="112" spans="1:35" x14ac:dyDescent="0.3">
      <c r="A112" s="5">
        <v>111</v>
      </c>
      <c r="B112" s="19">
        <v>10.192333330633119</v>
      </c>
      <c r="C112" s="5">
        <v>-2.2655832215122369</v>
      </c>
      <c r="D112" s="5">
        <v>-1.2582232638682038</v>
      </c>
      <c r="E112" s="5">
        <v>-3.6294981209211246</v>
      </c>
      <c r="F112" s="5">
        <v>-7.1533046063016643</v>
      </c>
      <c r="G112" s="5">
        <v>-7.1533046063016643</v>
      </c>
      <c r="H112" s="5">
        <v>443.38521348452025</v>
      </c>
      <c r="I112" s="5">
        <v>3.2922302882543448</v>
      </c>
      <c r="J112" s="5">
        <v>11.014878676640601</v>
      </c>
      <c r="K112" s="5">
        <v>3.6419075356706312</v>
      </c>
      <c r="L112" s="5">
        <v>19.499263985819372</v>
      </c>
      <c r="M112" s="5">
        <v>83.631011722084267</v>
      </c>
      <c r="N112" s="5">
        <v>143.56281028611318</v>
      </c>
      <c r="O112" s="5">
        <v>132.4354421246089</v>
      </c>
      <c r="P112" s="5">
        <v>2.3835430213420814</v>
      </c>
      <c r="Q112" s="5">
        <v>1.3218940430314965</v>
      </c>
      <c r="R112" s="5">
        <v>1.4770021431063616</v>
      </c>
      <c r="S112" s="5">
        <v>6.3238264906585392E-2</v>
      </c>
      <c r="T112" s="5">
        <v>47.396677554809436</v>
      </c>
      <c r="U112" s="5">
        <v>34.730399447976822</v>
      </c>
      <c r="V112" s="5">
        <v>57.717866756317925</v>
      </c>
      <c r="W112" s="5">
        <v>103.45846735859804</v>
      </c>
      <c r="X112" s="5">
        <v>-45.619936072475845</v>
      </c>
      <c r="Y112" s="5">
        <v>-4.4785776931656498</v>
      </c>
      <c r="Z112" s="5">
        <v>13.1017196709084</v>
      </c>
      <c r="AA112" s="5">
        <v>74.686097664863638</v>
      </c>
      <c r="AB112" s="5">
        <v>126.66278106832627</v>
      </c>
      <c r="AC112" s="5">
        <v>223.59487124969115</v>
      </c>
      <c r="AD112" s="5">
        <v>23.435150201527662</v>
      </c>
      <c r="AE112" s="5">
        <v>117.20547994976327</v>
      </c>
      <c r="AF112" s="5">
        <v>58.181288501217942</v>
      </c>
      <c r="AG112" s="5">
        <v>-409.872925086473</v>
      </c>
      <c r="AH112" s="5">
        <v>0</v>
      </c>
      <c r="AI112" s="5">
        <v>606.96357005048753</v>
      </c>
    </row>
    <row r="113" spans="1:35" x14ac:dyDescent="0.3">
      <c r="A113" s="5">
        <v>112</v>
      </c>
      <c r="B113" s="19">
        <v>10.286833327263594</v>
      </c>
      <c r="C113" s="5">
        <v>-2.2891267949144609</v>
      </c>
      <c r="D113" s="5">
        <v>-1.7673908556543692</v>
      </c>
      <c r="E113" s="5">
        <v>-3.9563713371153475</v>
      </c>
      <c r="F113" s="5">
        <v>-8.0128889876836809</v>
      </c>
      <c r="G113" s="5">
        <v>-8.0128889876836809</v>
      </c>
      <c r="H113" s="5">
        <v>753.50043953744205</v>
      </c>
      <c r="I113" s="5">
        <v>2.9508211077160222</v>
      </c>
      <c r="J113" s="5">
        <v>13.613764528073826</v>
      </c>
      <c r="K113" s="5">
        <v>6.8831330415845535</v>
      </c>
      <c r="L113" s="5">
        <v>23.00370248379139</v>
      </c>
      <c r="M113" s="5">
        <v>86.523462914780922</v>
      </c>
      <c r="N113" s="5">
        <v>160.38414524533206</v>
      </c>
      <c r="O113" s="5">
        <v>140.96939727597467</v>
      </c>
      <c r="P113" s="5">
        <v>2.326476011372733</v>
      </c>
      <c r="Q113" s="5">
        <v>1.1518123359128338</v>
      </c>
      <c r="R113" s="5">
        <v>2.1900017263313853</v>
      </c>
      <c r="S113" s="5">
        <v>0.34683859467998535</v>
      </c>
      <c r="T113" s="5">
        <v>50.018070745772029</v>
      </c>
      <c r="U113" s="5">
        <v>36.678519537858278</v>
      </c>
      <c r="V113" s="5">
        <v>68.072282422555148</v>
      </c>
      <c r="W113" s="5">
        <v>122.71932433342286</v>
      </c>
      <c r="X113" s="5">
        <v>35.120373218213338</v>
      </c>
      <c r="Y113" s="5">
        <v>15.932964218052177</v>
      </c>
      <c r="Z113" s="5">
        <v>-16.179539561564937</v>
      </c>
      <c r="AA113" s="5">
        <v>74.609152167597259</v>
      </c>
      <c r="AB113" s="5">
        <v>63.480035244791345</v>
      </c>
      <c r="AC113" s="5">
        <v>157.31157163858003</v>
      </c>
      <c r="AD113" s="5">
        <v>18.930341088839395</v>
      </c>
      <c r="AE113" s="5">
        <v>201.48703087600936</v>
      </c>
      <c r="AF113" s="5">
        <v>114.96706548383133</v>
      </c>
      <c r="AG113" s="5">
        <v>882.65928675604846</v>
      </c>
      <c r="AH113" s="5">
        <v>0</v>
      </c>
      <c r="AI113" s="5">
        <v>-1.7312736884943113E+38</v>
      </c>
    </row>
    <row r="114" spans="1:35" x14ac:dyDescent="0.3">
      <c r="A114" s="5">
        <v>113</v>
      </c>
      <c r="B114" s="19">
        <v>10.381999999517575</v>
      </c>
      <c r="C114" s="5">
        <v>-2.3591874127024215</v>
      </c>
      <c r="D114" s="5">
        <v>-2.1924219888174115</v>
      </c>
      <c r="E114" s="5">
        <v>-4.0491198819155505</v>
      </c>
      <c r="F114" s="5">
        <v>-8.6007292834357809</v>
      </c>
      <c r="G114" s="5">
        <v>-8.6007292834357809</v>
      </c>
      <c r="H114" s="5">
        <v>978.18009839347928</v>
      </c>
      <c r="I114" s="5">
        <v>3.3106327513986282</v>
      </c>
      <c r="J114" s="5">
        <v>16.28798822996874</v>
      </c>
      <c r="K114" s="5">
        <v>9.345330175989897</v>
      </c>
      <c r="L114" s="5">
        <v>25.596066782973811</v>
      </c>
      <c r="M114" s="5">
        <v>90.494178720554814</v>
      </c>
      <c r="N114" s="5">
        <v>178.86670436920195</v>
      </c>
      <c r="O114" s="5">
        <v>158.98253685495234</v>
      </c>
      <c r="P114" s="5">
        <v>2.3837337132343093</v>
      </c>
      <c r="Q114" s="5">
        <v>1.063003552416361</v>
      </c>
      <c r="R114" s="5">
        <v>2.894941090972051</v>
      </c>
      <c r="S114" s="5">
        <v>0.97638463913109541</v>
      </c>
      <c r="T114" s="5">
        <v>53.104190592416373</v>
      </c>
      <c r="U114" s="5">
        <v>39.024446790941468</v>
      </c>
      <c r="V114" s="5">
        <v>67.489522284906798</v>
      </c>
      <c r="W114" s="5">
        <v>81.509894724698469</v>
      </c>
      <c r="X114" s="5">
        <v>52.616996183311741</v>
      </c>
      <c r="Y114" s="5">
        <v>27.888824042336065</v>
      </c>
      <c r="Z114" s="5">
        <v>-6.0454015925469369</v>
      </c>
      <c r="AA114" s="5">
        <v>30.127473621089802</v>
      </c>
      <c r="AB114" s="5">
        <v>10.063445805271032</v>
      </c>
      <c r="AC114" s="5">
        <v>59.018625945956686</v>
      </c>
      <c r="AD114" s="5">
        <v>-12.233992939741134</v>
      </c>
      <c r="AE114" s="5">
        <v>234.28812428377597</v>
      </c>
      <c r="AF114" s="5">
        <v>237.76658759179259</v>
      </c>
      <c r="AG114" s="5">
        <v>882.36146138428205</v>
      </c>
      <c r="AH114" s="5">
        <v>-1.7287543548877778E+38</v>
      </c>
      <c r="AI114" s="5">
        <v>-1.7287543548877778E+38</v>
      </c>
    </row>
    <row r="115" spans="1:35" x14ac:dyDescent="0.3">
      <c r="A115" s="5">
        <v>114</v>
      </c>
      <c r="B115" s="19">
        <v>10.47649999614805</v>
      </c>
      <c r="C115" s="5">
        <v>-2.4193952120984177</v>
      </c>
      <c r="D115" s="5">
        <v>-1.9235151220228575</v>
      </c>
      <c r="E115" s="5">
        <v>-4.2975837919094237</v>
      </c>
      <c r="F115" s="5">
        <v>-8.6404941260308981</v>
      </c>
      <c r="G115" s="5">
        <v>-8.6404941260308981</v>
      </c>
      <c r="H115" s="5">
        <v>804.78176975918097</v>
      </c>
      <c r="I115" s="5">
        <v>4.3774385845146595</v>
      </c>
      <c r="J115" s="5">
        <v>19.321295941621781</v>
      </c>
      <c r="K115" s="5">
        <v>9.6271133167097993</v>
      </c>
      <c r="L115" s="5">
        <v>29.807484201077791</v>
      </c>
      <c r="M115" s="5">
        <v>92.797438310551797</v>
      </c>
      <c r="N115" s="5">
        <v>198.80849702861454</v>
      </c>
      <c r="O115" s="5">
        <v>161.37310727095377</v>
      </c>
      <c r="P115" s="5">
        <v>2.4342662823728012</v>
      </c>
      <c r="Q115" s="5">
        <v>0.95248372113889723</v>
      </c>
      <c r="R115" s="5">
        <v>3.1862183149191168</v>
      </c>
      <c r="S115" s="5">
        <v>1.0981682040775902</v>
      </c>
      <c r="T115" s="5">
        <v>56.098951924368393</v>
      </c>
      <c r="U115" s="5">
        <v>41.186262842811239</v>
      </c>
      <c r="V115" s="5">
        <v>70.154248694562114</v>
      </c>
      <c r="W115" s="5">
        <v>134.88649509424869</v>
      </c>
      <c r="X115" s="5">
        <v>98.509312547761837</v>
      </c>
      <c r="Y115" s="5">
        <v>-4.9190919370897808</v>
      </c>
      <c r="Z115" s="5">
        <v>-31.657159292687432</v>
      </c>
      <c r="AA115" s="5">
        <v>-46.803841387936465</v>
      </c>
      <c r="AB115" s="5">
        <v>-26.914435224126603</v>
      </c>
      <c r="AC115" s="5">
        <v>-3.1100116222780207</v>
      </c>
      <c r="AD115" s="5">
        <v>-33.941210500963393</v>
      </c>
      <c r="AE115" s="5">
        <v>208.9033747312472</v>
      </c>
      <c r="AF115" s="5">
        <v>324.62688973404295</v>
      </c>
      <c r="AG115" s="5">
        <v>-1.7287543548877778E+38</v>
      </c>
      <c r="AH115" s="5">
        <v>-1.7287543548877778E+38</v>
      </c>
      <c r="AI115" s="5">
        <v>-1.7287543548877778E+38</v>
      </c>
    </row>
    <row r="116" spans="1:35" x14ac:dyDescent="0.3">
      <c r="A116" s="5">
        <v>115</v>
      </c>
      <c r="B116" s="19">
        <v>10.559833328006789</v>
      </c>
      <c r="C116" s="5">
        <v>-2.6576456160819188</v>
      </c>
      <c r="D116" s="5">
        <v>-2.6976349307783787</v>
      </c>
      <c r="E116" s="5">
        <v>-4.4625325423878603</v>
      </c>
      <c r="F116" s="5">
        <v>-9.8178130892482596</v>
      </c>
      <c r="G116" s="5">
        <v>-9.8178130892482596</v>
      </c>
      <c r="H116" s="5">
        <v>1110.5545622387501</v>
      </c>
      <c r="I116" s="5">
        <v>5.6208252008305255</v>
      </c>
      <c r="J116" s="5">
        <v>22.943225356236034</v>
      </c>
      <c r="K116" s="5">
        <v>7.0237027870767674</v>
      </c>
      <c r="L116" s="5">
        <v>32.491024638947472</v>
      </c>
      <c r="M116" s="5">
        <v>92.865539571295926</v>
      </c>
      <c r="N116" s="5">
        <v>217.33749082508245</v>
      </c>
      <c r="O116" s="5">
        <v>180.03562049827991</v>
      </c>
      <c r="P116" s="5">
        <v>2.5417774741547468</v>
      </c>
      <c r="Q116" s="5">
        <v>0.87454480028523784</v>
      </c>
      <c r="R116" s="5">
        <v>3.2700975328791437</v>
      </c>
      <c r="S116" s="5">
        <v>1.1517113242448234</v>
      </c>
      <c r="T116" s="5">
        <v>59.070347815678574</v>
      </c>
      <c r="U116" s="5">
        <v>43.565450080412695</v>
      </c>
      <c r="V116" s="5">
        <v>74.135352403619521</v>
      </c>
      <c r="W116" s="5">
        <v>-14.831700934906221</v>
      </c>
      <c r="X116" s="5">
        <v>-90.30276127574723</v>
      </c>
      <c r="Y116" s="5">
        <v>-111.38023252510055</v>
      </c>
      <c r="Z116" s="5">
        <v>-48.174532935784768</v>
      </c>
      <c r="AA116" s="5">
        <v>-17.987533554581269</v>
      </c>
      <c r="AB116" s="5">
        <v>-1.7257346548900199</v>
      </c>
      <c r="AC116" s="5">
        <v>-31.56544997241587</v>
      </c>
      <c r="AD116" s="5">
        <v>-38.356189125249372</v>
      </c>
      <c r="AE116" s="5">
        <v>223.6010705786924</v>
      </c>
      <c r="AF116" s="5">
        <v>391.11665534541731</v>
      </c>
      <c r="AG116" s="5">
        <v>1322.2742772607712</v>
      </c>
      <c r="AH116" s="5">
        <v>-1.763134477132229E+38</v>
      </c>
      <c r="AI116" s="5">
        <v>-181.96794464746011</v>
      </c>
    </row>
    <row r="117" spans="1:35" x14ac:dyDescent="0.3">
      <c r="A117" s="5">
        <v>116</v>
      </c>
      <c r="B117" s="19">
        <v>10.651666664052755</v>
      </c>
      <c r="C117" s="5">
        <v>-2.5388465511739295</v>
      </c>
      <c r="D117" s="5">
        <v>-2.3361804877264798</v>
      </c>
      <c r="E117" s="5">
        <v>-4.5396678356633462</v>
      </c>
      <c r="F117" s="5">
        <v>-9.4146948745638568</v>
      </c>
      <c r="G117" s="5">
        <v>-9.4146948745638568</v>
      </c>
      <c r="H117" s="5">
        <v>1049.9890760703422</v>
      </c>
      <c r="I117" s="5">
        <v>6.2075543546376801</v>
      </c>
      <c r="J117" s="5">
        <v>26.592216297787324</v>
      </c>
      <c r="K117" s="5">
        <v>3.9060940608581478</v>
      </c>
      <c r="L117" s="5">
        <v>36.208405868596309</v>
      </c>
      <c r="M117" s="5">
        <v>90.678699674426255</v>
      </c>
      <c r="N117" s="5">
        <v>238.83573826382897</v>
      </c>
      <c r="O117" s="5">
        <v>195.57400573940478</v>
      </c>
      <c r="P117" s="5">
        <v>2.6434921316382716</v>
      </c>
      <c r="Q117" s="5">
        <v>0.8556119321943777</v>
      </c>
      <c r="R117" s="5">
        <v>3.2005544355293871</v>
      </c>
      <c r="S117" s="5">
        <v>1.4103576805735401</v>
      </c>
      <c r="T117" s="5">
        <v>61.052346108132028</v>
      </c>
      <c r="U117" s="5">
        <v>45.447653085490572</v>
      </c>
      <c r="V117" s="5">
        <v>69.794223298259539</v>
      </c>
      <c r="W117" s="5">
        <v>19.673285049597546</v>
      </c>
      <c r="X117" s="5">
        <v>-27.906136972820956</v>
      </c>
      <c r="Y117" s="5">
        <v>19.980144253050021</v>
      </c>
      <c r="Z117" s="5">
        <v>37.673284913308372</v>
      </c>
      <c r="AA117" s="5">
        <v>7.1949457938980457</v>
      </c>
      <c r="AB117" s="5">
        <v>-13.96931397365212</v>
      </c>
      <c r="AC117" s="5">
        <v>12.796028783979873</v>
      </c>
      <c r="AD117" s="5">
        <v>-34.162454614980994</v>
      </c>
      <c r="AE117" s="5">
        <v>210.79241717652332</v>
      </c>
      <c r="AF117" s="5">
        <v>453.78519512006812</v>
      </c>
      <c r="AG117" s="5">
        <v>1612.0812152307585</v>
      </c>
      <c r="AH117" s="5">
        <v>-1.7870035965777928E+38</v>
      </c>
      <c r="AI117" s="5">
        <v>123.12274275007199</v>
      </c>
    </row>
    <row r="118" spans="1:35" x14ac:dyDescent="0.3">
      <c r="A118" s="5">
        <v>117</v>
      </c>
      <c r="B118" s="19">
        <v>10.734999995911494</v>
      </c>
      <c r="C118" s="5">
        <v>-2.4617248220225725</v>
      </c>
      <c r="D118" s="5">
        <v>-2.6919987783856003</v>
      </c>
      <c r="E118" s="5">
        <v>-5.1356240917625966</v>
      </c>
      <c r="F118" s="5">
        <v>-10.28934769217056</v>
      </c>
      <c r="G118" s="5">
        <v>-10.28934769217056</v>
      </c>
      <c r="H118" s="5">
        <v>1430.7035746415252</v>
      </c>
      <c r="I118" s="5">
        <v>6.3835603347325591</v>
      </c>
      <c r="J118" s="5">
        <v>30.463454918577764</v>
      </c>
      <c r="K118" s="5">
        <v>2.3177718836448613</v>
      </c>
      <c r="L118" s="5">
        <v>39.407180688539569</v>
      </c>
      <c r="M118" s="5">
        <v>88.866707844053295</v>
      </c>
      <c r="N118" s="5">
        <v>257.4103200688462</v>
      </c>
      <c r="O118" s="5">
        <v>208.75614304019854</v>
      </c>
      <c r="P118" s="5">
        <v>3.0646074056816586</v>
      </c>
      <c r="Q118" s="5">
        <v>1.1749449610101088</v>
      </c>
      <c r="R118" s="5">
        <v>4.5198330054852978</v>
      </c>
      <c r="S118" s="5">
        <v>2.9717640703147028</v>
      </c>
      <c r="T118" s="5">
        <v>62.568796228864329</v>
      </c>
      <c r="U118" s="5">
        <v>46.973587343758631</v>
      </c>
      <c r="V118" s="5">
        <v>37.40233424801967</v>
      </c>
      <c r="W118" s="5">
        <v>15.543611833376554</v>
      </c>
      <c r="X118" s="5">
        <v>146.47665885138619</v>
      </c>
      <c r="Y118" s="5">
        <v>167.99631492609566</v>
      </c>
      <c r="Z118" s="5">
        <v>212.60196614586039</v>
      </c>
      <c r="AA118" s="5">
        <v>188.1320643633577</v>
      </c>
      <c r="AB118" s="5">
        <v>106.61425088699936</v>
      </c>
      <c r="AC118" s="5">
        <v>122.74938606341259</v>
      </c>
      <c r="AD118" s="5">
        <v>-7.0945946127445731</v>
      </c>
      <c r="AE118" s="5">
        <v>186.92506190326745</v>
      </c>
      <c r="AF118" s="5">
        <v>487.80036979829686</v>
      </c>
      <c r="AG118" s="5">
        <v>1796.4619210577632</v>
      </c>
      <c r="AH118" s="5">
        <v>-1.8243243289914507E+38</v>
      </c>
      <c r="AI118" s="5">
        <v>-133.33783817895295</v>
      </c>
    </row>
    <row r="119" spans="1:35" x14ac:dyDescent="0.3">
      <c r="A119" s="5">
        <v>118</v>
      </c>
      <c r="B119" s="19">
        <v>10.820833324687555</v>
      </c>
      <c r="C119" s="5">
        <v>-2.7645899009769526</v>
      </c>
      <c r="D119" s="5">
        <v>-3.26675844272533</v>
      </c>
      <c r="E119" s="5">
        <v>-5.3577247449470873</v>
      </c>
      <c r="F119" s="5">
        <v>-11.389073088649901</v>
      </c>
      <c r="G119" s="5">
        <v>-11.389073088649901</v>
      </c>
      <c r="H119" s="5">
        <v>1542.8082655070389</v>
      </c>
      <c r="I119" s="5">
        <v>6.2362199441525989</v>
      </c>
      <c r="J119" s="5">
        <v>33.526057331596853</v>
      </c>
      <c r="K119" s="5">
        <v>2.1433265264287376</v>
      </c>
      <c r="L119" s="5">
        <v>38.858090677167503</v>
      </c>
      <c r="M119" s="5">
        <v>88.162921773616119</v>
      </c>
      <c r="N119" s="5">
        <v>271.9063683528862</v>
      </c>
      <c r="O119" s="5">
        <v>231.90262284155438</v>
      </c>
      <c r="P119" s="5">
        <v>3.6754385931639195</v>
      </c>
      <c r="Q119" s="5">
        <v>1.7194483837117982</v>
      </c>
      <c r="R119" s="5">
        <v>5.5093005539477344</v>
      </c>
      <c r="S119" s="5">
        <v>3.7457594334862478</v>
      </c>
      <c r="T119" s="5">
        <v>64.578651996923341</v>
      </c>
      <c r="U119" s="5">
        <v>48.63670435447564</v>
      </c>
      <c r="V119" s="5">
        <v>25.707865292555102</v>
      </c>
      <c r="W119" s="5">
        <v>-37.992509546573352</v>
      </c>
      <c r="X119" s="5">
        <v>-60.651685685844534</v>
      </c>
      <c r="Y119" s="5">
        <v>-64.217228774205907</v>
      </c>
      <c r="Z119" s="5">
        <v>-21.475655534311208</v>
      </c>
      <c r="AA119" s="5">
        <v>16.318352138645608</v>
      </c>
      <c r="AB119" s="5">
        <v>67.250936654009394</v>
      </c>
      <c r="AC119" s="5">
        <v>94.803371243852268</v>
      </c>
      <c r="AD119" s="5">
        <v>0.48689138811655758</v>
      </c>
      <c r="AE119" s="5">
        <v>138.23595572303574</v>
      </c>
      <c r="AF119" s="5">
        <v>477.70599481383698</v>
      </c>
      <c r="AG119" s="5">
        <v>1116.6367095065521</v>
      </c>
      <c r="AH119" s="5">
        <v>-1.8539325932131108E+38</v>
      </c>
      <c r="AI119" s="5">
        <v>-125.38202307675823</v>
      </c>
    </row>
    <row r="120" spans="1:35" x14ac:dyDescent="0.3">
      <c r="A120" s="5">
        <v>119</v>
      </c>
      <c r="B120" s="19">
        <v>10.911166666774079</v>
      </c>
      <c r="C120" s="5">
        <v>-2.9836724376190507</v>
      </c>
      <c r="D120" s="5">
        <v>-2.5348610995367098</v>
      </c>
      <c r="E120" s="5">
        <v>-5.0025127503293998</v>
      </c>
      <c r="F120" s="5">
        <v>-10.521046287484946</v>
      </c>
      <c r="G120" s="5">
        <v>-10.521046287484946</v>
      </c>
      <c r="H120" s="5">
        <v>1001.4479568532423</v>
      </c>
      <c r="I120" s="5">
        <v>5.7794201647392098</v>
      </c>
      <c r="J120" s="5">
        <v>35.796312139394587</v>
      </c>
      <c r="K120" s="5">
        <v>3.8417960389178272</v>
      </c>
      <c r="L120" s="5">
        <v>38.606718339901448</v>
      </c>
      <c r="M120" s="5">
        <v>89.992440844571433</v>
      </c>
      <c r="N120" s="5">
        <v>284.6097634622862</v>
      </c>
      <c r="O120" s="5">
        <v>247.25858240155753</v>
      </c>
      <c r="P120" s="5">
        <v>4.0690090857021515</v>
      </c>
      <c r="Q120" s="5">
        <v>2.107077099645803</v>
      </c>
      <c r="R120" s="5">
        <v>4.8865784360796702</v>
      </c>
      <c r="S120" s="5">
        <v>2.9782688600710676</v>
      </c>
      <c r="T120" s="5">
        <v>66.241889689942752</v>
      </c>
      <c r="U120" s="5">
        <v>50.125984196095395</v>
      </c>
      <c r="V120" s="5">
        <v>40.72818893098011</v>
      </c>
      <c r="W120" s="5">
        <v>-38.940472397539729</v>
      </c>
      <c r="X120" s="5">
        <v>-192.11527537640904</v>
      </c>
      <c r="Y120" s="5">
        <v>-241.0620469753938</v>
      </c>
      <c r="Z120" s="5">
        <v>-155.8374801412557</v>
      </c>
      <c r="AA120" s="5">
        <v>-138.512125829859</v>
      </c>
      <c r="AB120" s="5">
        <v>-32.914015711343822</v>
      </c>
      <c r="AC120" s="5">
        <v>79.024251880419271</v>
      </c>
      <c r="AD120" s="5">
        <v>0.59527558988754314</v>
      </c>
      <c r="AE120" s="5">
        <v>85.28125974746068</v>
      </c>
      <c r="AF120" s="5">
        <v>387.79653500081201</v>
      </c>
      <c r="AG120" s="5">
        <v>1147.3719672250145</v>
      </c>
      <c r="AH120" s="5">
        <v>506.25448762467784</v>
      </c>
      <c r="AI120" s="5">
        <v>197.19685017389455</v>
      </c>
    </row>
    <row r="121" spans="1:35" x14ac:dyDescent="0.3">
      <c r="A121" s="5">
        <v>120</v>
      </c>
      <c r="B121" s="19">
        <v>11.005499999737367</v>
      </c>
      <c r="C121" s="5">
        <v>-2.7414517772402611</v>
      </c>
      <c r="D121" s="5">
        <v>-3.1751512071897929</v>
      </c>
      <c r="E121" s="5">
        <v>-5.3526653701087969</v>
      </c>
      <c r="F121" s="5">
        <v>-11.269268354539067</v>
      </c>
      <c r="G121" s="5">
        <v>-11.269268354539067</v>
      </c>
      <c r="H121" s="5">
        <v>1442.7774513756626</v>
      </c>
      <c r="I121" s="5">
        <v>4.9728822787385116</v>
      </c>
      <c r="J121" s="5">
        <v>36.910777409611782</v>
      </c>
      <c r="K121" s="5">
        <v>4.4582358225422025</v>
      </c>
      <c r="L121" s="5">
        <v>35.431224042693735</v>
      </c>
      <c r="M121" s="5">
        <v>91.077504107927979</v>
      </c>
      <c r="N121" s="5">
        <v>288.04914738393239</v>
      </c>
      <c r="O121" s="5">
        <v>258.7296768834351</v>
      </c>
      <c r="P121" s="5">
        <v>4.1117663457142575</v>
      </c>
      <c r="Q121" s="5">
        <v>2.2509654995336517</v>
      </c>
      <c r="R121" s="5">
        <v>3.4242330921663893</v>
      </c>
      <c r="S121" s="5">
        <v>2.0595528709900197</v>
      </c>
      <c r="T121" s="5">
        <v>67.379961735636954</v>
      </c>
      <c r="U121" s="5">
        <v>52.005670724641107</v>
      </c>
      <c r="V121" s="5">
        <v>60.880906959317777</v>
      </c>
      <c r="W121" s="5">
        <v>31.633270106726485</v>
      </c>
      <c r="X121" s="5">
        <v>116.53119013560034</v>
      </c>
      <c r="Y121" s="5">
        <v>161.37050930206061</v>
      </c>
      <c r="Z121" s="5">
        <v>137.15500852118569</v>
      </c>
      <c r="AA121" s="5">
        <v>86.693761226519058</v>
      </c>
      <c r="AB121" s="5">
        <v>110.89791985246164</v>
      </c>
      <c r="AC121" s="5">
        <v>202.19281526326253</v>
      </c>
      <c r="AD121" s="5">
        <v>16.294895919683277</v>
      </c>
      <c r="AE121" s="5">
        <v>124.88090652507151</v>
      </c>
      <c r="AF121" s="5">
        <v>299.50661422490697</v>
      </c>
      <c r="AG121" s="5">
        <v>655.44233959812755</v>
      </c>
      <c r="AH121" s="5">
        <v>209.16445982843555</v>
      </c>
      <c r="AI121" s="5">
        <v>475.75992115755525</v>
      </c>
    </row>
    <row r="122" spans="1:35" x14ac:dyDescent="0.3">
      <c r="A122" s="5">
        <v>121</v>
      </c>
      <c r="B122" s="19">
        <v>11.099666658556089</v>
      </c>
      <c r="C122" s="5">
        <v>-3.0757882220989874</v>
      </c>
      <c r="D122" s="5">
        <v>-2.7061278311836636</v>
      </c>
      <c r="E122" s="5">
        <v>-5.4589459991315792</v>
      </c>
      <c r="F122" s="5">
        <v>-11.240862052414546</v>
      </c>
      <c r="G122" s="5">
        <v>-11.240862052414546</v>
      </c>
      <c r="H122" s="5">
        <v>1172.9671228788145</v>
      </c>
      <c r="I122" s="5">
        <v>4.1359705570102898</v>
      </c>
      <c r="J122" s="5">
        <v>35.868144173104625</v>
      </c>
      <c r="K122" s="5">
        <v>5.0528318559016174</v>
      </c>
      <c r="L122" s="5">
        <v>29.50703532899405</v>
      </c>
      <c r="M122" s="5">
        <v>92.297005724528574</v>
      </c>
      <c r="N122" s="5">
        <v>283.20963406322659</v>
      </c>
      <c r="O122" s="5">
        <v>253.72460766849849</v>
      </c>
      <c r="P122" s="5">
        <v>3.9976801057417184</v>
      </c>
      <c r="Q122" s="5">
        <v>2.3491754740409334</v>
      </c>
      <c r="R122" s="5">
        <v>3.1590063388081089</v>
      </c>
      <c r="S122" s="5">
        <v>2.1686352111629517</v>
      </c>
      <c r="T122" s="5">
        <v>68.289595906367168</v>
      </c>
      <c r="U122" s="5">
        <v>53.538746802816334</v>
      </c>
      <c r="V122" s="5">
        <v>62.185860153987377</v>
      </c>
      <c r="W122" s="5">
        <v>108.91509781393641</v>
      </c>
      <c r="X122" s="5">
        <v>212.71565407633383</v>
      </c>
      <c r="Y122" s="5">
        <v>289.93948899141947</v>
      </c>
      <c r="Z122" s="5">
        <v>273.3288065964</v>
      </c>
      <c r="AA122" s="5">
        <v>281.62581188772288</v>
      </c>
      <c r="AB122" s="5">
        <v>234.23525900361619</v>
      </c>
      <c r="AC122" s="5">
        <v>242.89719174356401</v>
      </c>
      <c r="AD122" s="5">
        <v>10.012349542219248</v>
      </c>
      <c r="AE122" s="5">
        <v>134.4933628424219</v>
      </c>
      <c r="AF122" s="5">
        <v>249.99567896757591</v>
      </c>
      <c r="AG122" s="5">
        <v>107.61099160159195</v>
      </c>
      <c r="AH122" s="5">
        <v>247.26150173828532</v>
      </c>
      <c r="AI122" s="5">
        <v>293.00895489178163</v>
      </c>
    </row>
    <row r="123" spans="1:35" x14ac:dyDescent="0.3">
      <c r="A123" s="5">
        <v>122</v>
      </c>
      <c r="B123" s="19">
        <v>11.1989999958314</v>
      </c>
      <c r="C123" s="5">
        <v>-3.3162533589934009</v>
      </c>
      <c r="D123" s="5">
        <v>-3.5530944071692199</v>
      </c>
      <c r="E123" s="5">
        <v>-5.7348818676906328</v>
      </c>
      <c r="F123" s="5">
        <v>-12.604229633853253</v>
      </c>
      <c r="G123" s="5">
        <v>-12.604229633853253</v>
      </c>
      <c r="H123" s="5">
        <v>1384.9590122194129</v>
      </c>
      <c r="I123" s="5">
        <v>3.6568452621062568</v>
      </c>
      <c r="J123" s="5">
        <v>34.447369794182869</v>
      </c>
      <c r="K123" s="5">
        <v>4.2483414151558243</v>
      </c>
      <c r="L123" s="5">
        <v>26.827030210212378</v>
      </c>
      <c r="M123" s="5">
        <v>92.150426571130012</v>
      </c>
      <c r="N123" s="5">
        <v>277.7028022504407</v>
      </c>
      <c r="O123" s="5">
        <v>265.26248552813706</v>
      </c>
      <c r="P123" s="5">
        <v>3.9749426585166212</v>
      </c>
      <c r="Q123" s="5">
        <v>2.4886370024967386</v>
      </c>
      <c r="R123" s="5">
        <v>3.5790315246342348</v>
      </c>
      <c r="S123" s="5">
        <v>2.3830838737341207</v>
      </c>
      <c r="T123" s="5">
        <v>69.173569014999927</v>
      </c>
      <c r="U123" s="5">
        <v>54.800243761018159</v>
      </c>
      <c r="V123" s="5">
        <v>55.503654238046664</v>
      </c>
      <c r="W123" s="5">
        <v>-95.172351062052527</v>
      </c>
      <c r="X123" s="5">
        <v>-161.19610277212487</v>
      </c>
      <c r="Y123" s="5">
        <v>-209.38794212947545</v>
      </c>
      <c r="Z123" s="5">
        <v>-207.58830753240258</v>
      </c>
      <c r="AA123" s="5">
        <v>-126.97746686493952</v>
      </c>
      <c r="AB123" s="5">
        <v>-66.285018458682984</v>
      </c>
      <c r="AC123" s="5">
        <v>48.222899040751933</v>
      </c>
      <c r="AD123" s="5">
        <v>-0.93361754223793803</v>
      </c>
      <c r="AE123" s="5">
        <v>191.81729652536433</v>
      </c>
      <c r="AF123" s="5">
        <v>204.82034162929057</v>
      </c>
      <c r="AG123" s="5">
        <v>-410.05907546439818</v>
      </c>
      <c r="AH123" s="5">
        <v>623.59257180784118</v>
      </c>
      <c r="AI123" s="5">
        <v>-175.00121852388352</v>
      </c>
    </row>
    <row r="124" spans="1:35" x14ac:dyDescent="0.3">
      <c r="A124" s="5">
        <v>123</v>
      </c>
      <c r="B124" s="19">
        <v>11.293333328794688</v>
      </c>
      <c r="C124" s="5">
        <v>-3.3759152266024177</v>
      </c>
      <c r="D124" s="5">
        <v>-3.1409695547711483</v>
      </c>
      <c r="E124" s="5">
        <v>-5.4861779148706864</v>
      </c>
      <c r="F124" s="5">
        <v>-12.003062696244355</v>
      </c>
      <c r="G124" s="5">
        <v>-12.003062696244355</v>
      </c>
      <c r="H124" s="5">
        <v>1011.6126071094145</v>
      </c>
      <c r="I124" s="5">
        <v>3.2802537779539311</v>
      </c>
      <c r="J124" s="5">
        <v>32.508185725832931</v>
      </c>
      <c r="K124" s="5">
        <v>1.7439549688945217</v>
      </c>
      <c r="L124" s="5">
        <v>27.103749901053721</v>
      </c>
      <c r="M124" s="5">
        <v>88.225074697994472</v>
      </c>
      <c r="N124" s="5">
        <v>270.00716439678945</v>
      </c>
      <c r="O124" s="5">
        <v>259.65313453769556</v>
      </c>
      <c r="P124" s="5">
        <v>3.8301817492636254</v>
      </c>
      <c r="Q124" s="5">
        <v>2.4666148042574738</v>
      </c>
      <c r="R124" s="5">
        <v>2.710574150735154</v>
      </c>
      <c r="S124" s="5">
        <v>1.5884653230812507</v>
      </c>
      <c r="T124" s="5">
        <v>69.08776124972978</v>
      </c>
      <c r="U124" s="5">
        <v>55.427462731253875</v>
      </c>
      <c r="V124" s="5">
        <v>63.780895573809445</v>
      </c>
      <c r="W124" s="5">
        <v>-161.23343296581032</v>
      </c>
      <c r="X124" s="5">
        <v>-296.10089576111034</v>
      </c>
      <c r="Y124" s="5">
        <v>-267.80776140994163</v>
      </c>
      <c r="Z124" s="5">
        <v>-235.42029869726309</v>
      </c>
      <c r="AA124" s="5">
        <v>-233.26029869552164</v>
      </c>
      <c r="AB124" s="5">
        <v>-91.640597088807709</v>
      </c>
      <c r="AC124" s="5">
        <v>-84.80238812807076</v>
      </c>
      <c r="AD124" s="5">
        <v>-32.357014951460044</v>
      </c>
      <c r="AE124" s="5">
        <v>189.49970164531564</v>
      </c>
      <c r="AF124" s="5">
        <v>174.00537327461493</v>
      </c>
      <c r="AG124" s="5">
        <v>-199.00298523506697</v>
      </c>
      <c r="AH124" s="5">
        <v>262.25373155471772</v>
      </c>
      <c r="AI124" s="5">
        <v>190.35940313854607</v>
      </c>
    </row>
    <row r="125" spans="1:35" x14ac:dyDescent="0.3">
      <c r="A125" s="5">
        <v>124</v>
      </c>
      <c r="B125" s="19">
        <v>11.382166666444391</v>
      </c>
      <c r="C125" s="5">
        <v>-3.3189316604090733</v>
      </c>
      <c r="D125" s="5">
        <v>-2.8483235914616585</v>
      </c>
      <c r="E125" s="5">
        <v>-5.5588413655138087</v>
      </c>
      <c r="F125" s="5">
        <v>-11.726096617384238</v>
      </c>
      <c r="G125" s="5">
        <v>-11.726096617384238</v>
      </c>
      <c r="H125" s="5">
        <v>799.73026539590774</v>
      </c>
      <c r="I125" s="5">
        <v>2.4066771151547424</v>
      </c>
      <c r="J125" s="5">
        <v>30.214520641590362</v>
      </c>
      <c r="K125" s="5">
        <v>-3.7516226511912989</v>
      </c>
      <c r="L125" s="5">
        <v>23.257236786711061</v>
      </c>
      <c r="M125" s="5">
        <v>79.8046306314113</v>
      </c>
      <c r="N125" s="5">
        <v>256.46436669775272</v>
      </c>
      <c r="O125" s="5">
        <v>256.11519805691154</v>
      </c>
      <c r="P125" s="5">
        <v>3.3881716295142037</v>
      </c>
      <c r="Q125" s="5">
        <v>2.1628021794331436</v>
      </c>
      <c r="R125" s="5">
        <v>1.4187499242295107</v>
      </c>
      <c r="S125" s="5">
        <v>0.83853075418448908</v>
      </c>
      <c r="T125" s="5">
        <v>68.474464530650607</v>
      </c>
      <c r="U125" s="5">
        <v>56.066507472191788</v>
      </c>
      <c r="V125" s="5">
        <v>73.671020272147288</v>
      </c>
      <c r="W125" s="5">
        <v>-45.263657278007621</v>
      </c>
      <c r="X125" s="5">
        <v>-76.264844461252125</v>
      </c>
      <c r="Y125" s="5">
        <v>-66.851542939802755</v>
      </c>
      <c r="Z125" s="5">
        <v>-84.260093747449375</v>
      </c>
      <c r="AA125" s="5">
        <v>-97.843822759760698</v>
      </c>
      <c r="AB125" s="5">
        <v>-80.547504729527262</v>
      </c>
      <c r="AC125" s="5">
        <v>-45.019595523950052</v>
      </c>
      <c r="AD125" s="5">
        <v>-32.987529196192746</v>
      </c>
      <c r="AE125" s="5">
        <v>182.83788324203908</v>
      </c>
      <c r="AF125" s="5">
        <v>141.37767008747903</v>
      </c>
      <c r="AG125" s="5">
        <v>-830.69001128743616</v>
      </c>
      <c r="AH125" s="5">
        <v>507.23336530995005</v>
      </c>
      <c r="AI125" s="5">
        <v>117.39370370154489</v>
      </c>
    </row>
    <row r="126" spans="1:35" x14ac:dyDescent="0.3">
      <c r="A126" s="5">
        <v>125</v>
      </c>
      <c r="B126" s="19">
        <v>11.476333325263113</v>
      </c>
      <c r="C126" s="5">
        <v>-3.8750835122778078</v>
      </c>
      <c r="D126" s="5">
        <v>-3.4231212527154047</v>
      </c>
      <c r="E126" s="5">
        <v>-6.5893271375141635</v>
      </c>
      <c r="F126" s="5">
        <v>-13.887531902507577</v>
      </c>
      <c r="G126" s="5">
        <v>-13.887531902507577</v>
      </c>
      <c r="H126" s="5">
        <v>1283.6402495455368</v>
      </c>
      <c r="I126" s="5">
        <v>1.233230312901747</v>
      </c>
      <c r="J126" s="5">
        <v>27.462258464078694</v>
      </c>
      <c r="K126" s="5">
        <v>-6.0747316853636235</v>
      </c>
      <c r="L126" s="5">
        <v>18.883926054140556</v>
      </c>
      <c r="M126" s="5">
        <v>72.725450772141599</v>
      </c>
      <c r="N126" s="5">
        <v>239.58065814073029</v>
      </c>
      <c r="O126" s="5">
        <v>248.19227725678351</v>
      </c>
      <c r="P126" s="5">
        <v>2.9237782314908838</v>
      </c>
      <c r="Q126" s="5">
        <v>1.896730734810957</v>
      </c>
      <c r="R126" s="5">
        <v>2.11559608790244</v>
      </c>
      <c r="S126" s="5">
        <v>1.7793822198671729</v>
      </c>
      <c r="T126" s="5">
        <v>68.119729679253581</v>
      </c>
      <c r="U126" s="5">
        <v>56.834562898446848</v>
      </c>
      <c r="V126" s="5">
        <v>59.64789234051063</v>
      </c>
      <c r="W126" s="5">
        <v>-43.958714879642699</v>
      </c>
      <c r="X126" s="5">
        <v>127.81185675941931</v>
      </c>
      <c r="Y126" s="5">
        <v>84.890004177291559</v>
      </c>
      <c r="Z126" s="5">
        <v>47.833678073428949</v>
      </c>
      <c r="AA126" s="5">
        <v>95.612505069685668</v>
      </c>
      <c r="AB126" s="5">
        <v>109.07225165193664</v>
      </c>
      <c r="AC126" s="5">
        <v>-9.8165734242577489</v>
      </c>
      <c r="AD126" s="5">
        <v>-18.536125305069238</v>
      </c>
      <c r="AE126" s="5">
        <v>168.85815638017112</v>
      </c>
      <c r="AF126" s="5">
        <v>133.05632749292698</v>
      </c>
      <c r="AG126" s="5">
        <v>-934.45002826586165</v>
      </c>
      <c r="AH126" s="5">
        <v>337.94102523779009</v>
      </c>
      <c r="AI126" s="5">
        <v>348.19640727942635</v>
      </c>
    </row>
    <row r="127" spans="1:35" x14ac:dyDescent="0.3">
      <c r="A127" s="5">
        <v>126</v>
      </c>
      <c r="B127" s="19">
        <v>11.570666658226401</v>
      </c>
      <c r="C127" s="5">
        <v>-4.2514309078737096</v>
      </c>
      <c r="D127" s="5">
        <v>-3.0181221315501303</v>
      </c>
      <c r="E127" s="5">
        <v>-6.5222814273138372</v>
      </c>
      <c r="F127" s="5">
        <v>-13.791834466737376</v>
      </c>
      <c r="G127" s="5">
        <v>-13.791834466737376</v>
      </c>
      <c r="H127" s="5">
        <v>996.00608093742721</v>
      </c>
      <c r="I127" s="5">
        <v>-6.4052218099201943E-3</v>
      </c>
      <c r="J127" s="5">
        <v>25.142883793959726</v>
      </c>
      <c r="K127" s="5">
        <v>-5.0803674649945636</v>
      </c>
      <c r="L127" s="5">
        <v>19.911924534005177</v>
      </c>
      <c r="M127" s="5">
        <v>67.714539464013129</v>
      </c>
      <c r="N127" s="5">
        <v>227.1666208039257</v>
      </c>
      <c r="O127" s="5">
        <v>248.90357187043702</v>
      </c>
      <c r="P127" s="5">
        <v>2.849852326946265</v>
      </c>
      <c r="Q127" s="5">
        <v>1.9507777154436599</v>
      </c>
      <c r="R127" s="5">
        <v>4.0578317841823797</v>
      </c>
      <c r="S127" s="5">
        <v>3.1668879260888119</v>
      </c>
      <c r="T127" s="5">
        <v>68.675318009321515</v>
      </c>
      <c r="U127" s="5">
        <v>57.604247368445435</v>
      </c>
      <c r="V127" s="5">
        <v>37.5322919025514</v>
      </c>
      <c r="W127" s="5">
        <v>-82.044825722676421</v>
      </c>
      <c r="X127" s="5">
        <v>-111.55293585179422</v>
      </c>
      <c r="Y127" s="5">
        <v>-84.09731764267238</v>
      </c>
      <c r="Z127" s="5">
        <v>21.329991461684685</v>
      </c>
      <c r="AA127" s="5">
        <v>19.180183114447416</v>
      </c>
      <c r="AB127" s="5">
        <v>53.193159130039739</v>
      </c>
      <c r="AC127" s="5">
        <v>-19.776467404998023</v>
      </c>
      <c r="AD127" s="5">
        <v>-18.440578267414086</v>
      </c>
      <c r="AE127" s="5">
        <v>130.41109006155233</v>
      </c>
      <c r="AF127" s="5">
        <v>142.10144705759987</v>
      </c>
      <c r="AG127" s="5">
        <v>-189.88735161220126</v>
      </c>
      <c r="AH127" s="5">
        <v>96.037158570374459</v>
      </c>
      <c r="AI127" s="5">
        <v>307.44205694039817</v>
      </c>
    </row>
    <row r="128" spans="1:35" x14ac:dyDescent="0.3">
      <c r="A128" s="5">
        <v>127</v>
      </c>
      <c r="B128" s="19">
        <v>11.654166664229706</v>
      </c>
      <c r="C128" s="5">
        <v>-3.9647682191261038</v>
      </c>
      <c r="D128" s="5">
        <v>-2.8515707553133569</v>
      </c>
      <c r="E128" s="5">
        <v>-7.660521111879369</v>
      </c>
      <c r="F128" s="5">
        <v>-14.476860086318931</v>
      </c>
      <c r="G128" s="5">
        <v>-14.476860086318931</v>
      </c>
      <c r="H128" s="5">
        <v>1280.1765061623107</v>
      </c>
      <c r="I128" s="5">
        <v>-1.2139827986657545</v>
      </c>
      <c r="J128" s="5">
        <v>24.599014885675139</v>
      </c>
      <c r="K128" s="5">
        <v>-4.1989672978076724</v>
      </c>
      <c r="L128" s="5">
        <v>26.609120685703619</v>
      </c>
      <c r="M128" s="5">
        <v>64.405770305836398</v>
      </c>
      <c r="N128" s="5">
        <v>222.93958293079561</v>
      </c>
      <c r="O128" s="5">
        <v>256.26510107493232</v>
      </c>
      <c r="P128" s="5">
        <v>3.0855539556150013</v>
      </c>
      <c r="Q128" s="5">
        <v>2.1600016861362588</v>
      </c>
      <c r="R128" s="5">
        <v>4.5329242126962415</v>
      </c>
      <c r="S128" s="5">
        <v>3.1667239467217816</v>
      </c>
      <c r="T128" s="5">
        <v>69.516680983929547</v>
      </c>
      <c r="U128" s="5">
        <v>58.620378119766301</v>
      </c>
      <c r="V128" s="5">
        <v>42.618574856985575</v>
      </c>
      <c r="W128" s="5">
        <v>-98.391342546014769</v>
      </c>
      <c r="X128" s="5">
        <v>-163.37961960874057</v>
      </c>
      <c r="Y128" s="5">
        <v>-173.15238776843947</v>
      </c>
      <c r="Z128" s="5">
        <v>-117.73128824533416</v>
      </c>
      <c r="AA128" s="5">
        <v>-111.46077433293813</v>
      </c>
      <c r="AB128" s="5">
        <v>-31.666365771572831</v>
      </c>
      <c r="AC128" s="5">
        <v>-25.540125978530458</v>
      </c>
      <c r="AD128" s="5">
        <v>-38.476104205051826</v>
      </c>
      <c r="AE128" s="5">
        <v>100.49233440909815</v>
      </c>
      <c r="AF128" s="5">
        <v>128.69071103671433</v>
      </c>
      <c r="AG128" s="5">
        <v>138.59332590383127</v>
      </c>
      <c r="AH128" s="5">
        <v>-82.485120887305683</v>
      </c>
      <c r="AI128" s="5">
        <v>318.13886058611706</v>
      </c>
    </row>
    <row r="129" spans="1:35" x14ac:dyDescent="0.3">
      <c r="A129" s="5">
        <v>128</v>
      </c>
      <c r="B129" s="19">
        <v>11.737666659755632</v>
      </c>
      <c r="C129" s="5">
        <v>-4.0485482879385959</v>
      </c>
      <c r="D129" s="5">
        <v>-2.4026621409452242</v>
      </c>
      <c r="E129" s="5">
        <v>-7.5902710782471496</v>
      </c>
      <c r="F129" s="5">
        <v>-14.041481507130865</v>
      </c>
      <c r="G129" s="5">
        <v>-14.041481507130865</v>
      </c>
      <c r="H129" s="5">
        <v>950.64602143248317</v>
      </c>
      <c r="I129" s="5">
        <v>-2.1634831391864369</v>
      </c>
      <c r="J129" s="5">
        <v>25.774742205642319</v>
      </c>
      <c r="K129" s="5">
        <v>-1.3329437900437828</v>
      </c>
      <c r="L129" s="5">
        <v>32.739662324833809</v>
      </c>
      <c r="M129" s="5">
        <v>63.716584482806745</v>
      </c>
      <c r="N129" s="5">
        <v>218.06807041714845</v>
      </c>
      <c r="O129" s="5">
        <v>247.04146165376551</v>
      </c>
      <c r="P129" s="5">
        <v>3.4163761631932199</v>
      </c>
      <c r="Q129" s="5">
        <v>2.3947199602517717</v>
      </c>
      <c r="R129" s="5">
        <v>4.8467353568623901</v>
      </c>
      <c r="S129" s="5">
        <v>3.3719287716534065</v>
      </c>
      <c r="T129" s="5">
        <v>71.758663731671035</v>
      </c>
      <c r="U129" s="5">
        <v>60.96720328069042</v>
      </c>
      <c r="V129" s="5">
        <v>58.422030000405805</v>
      </c>
      <c r="W129" s="5">
        <v>80.014233080632252</v>
      </c>
      <c r="X129" s="5">
        <v>47.157178457906284</v>
      </c>
      <c r="Y129" s="5">
        <v>83.259282602103667</v>
      </c>
      <c r="Z129" s="5">
        <v>65.905322117712274</v>
      </c>
      <c r="AA129" s="5">
        <v>100.97339160317985</v>
      </c>
      <c r="AB129" s="5">
        <v>186.03898609566798</v>
      </c>
      <c r="AC129" s="5">
        <v>136.16027297044059</v>
      </c>
      <c r="AD129" s="5">
        <v>-61.279084470397081</v>
      </c>
      <c r="AE129" s="5">
        <v>46.28836657229477</v>
      </c>
      <c r="AF129" s="5">
        <v>115.57054514284283</v>
      </c>
      <c r="AG129" s="5">
        <v>27.426980337654765</v>
      </c>
      <c r="AH129" s="5">
        <v>164.48576816415493</v>
      </c>
      <c r="AI129" s="5">
        <v>268.05631324590382</v>
      </c>
    </row>
    <row r="130" spans="1:35" x14ac:dyDescent="0.3">
      <c r="A130" s="5">
        <v>129</v>
      </c>
      <c r="B130" s="19">
        <v>11.832833332009614</v>
      </c>
      <c r="C130" s="5">
        <v>-4.4599165628575994</v>
      </c>
      <c r="D130" s="5">
        <v>-2.3147228777727027</v>
      </c>
      <c r="E130" s="5">
        <v>-7.5317163591956984</v>
      </c>
      <c r="F130" s="5">
        <v>-14.306355799825894</v>
      </c>
      <c r="G130" s="5">
        <v>-14.306355799825894</v>
      </c>
      <c r="H130" s="5">
        <v>731.29283477752517</v>
      </c>
      <c r="I130" s="5">
        <v>-1.8008973098416095</v>
      </c>
      <c r="J130" s="5">
        <v>27.071341289696797</v>
      </c>
      <c r="K130" s="5">
        <v>6.8247336858157679</v>
      </c>
      <c r="L130" s="5">
        <v>36.571432654181137</v>
      </c>
      <c r="M130" s="5">
        <v>72.75810892694723</v>
      </c>
      <c r="N130" s="5">
        <v>215.99443800851523</v>
      </c>
      <c r="O130" s="5">
        <v>247.67377053521275</v>
      </c>
      <c r="P130" s="5">
        <v>3.6922158032878123</v>
      </c>
      <c r="Q130" s="5">
        <v>2.6750481196956186</v>
      </c>
      <c r="R130" s="5">
        <v>5.5988149052159129</v>
      </c>
      <c r="S130" s="5">
        <v>4.4058754818057686</v>
      </c>
      <c r="T130" s="5">
        <v>75.469879068340944</v>
      </c>
      <c r="U130" s="5">
        <v>65.466171991716635</v>
      </c>
      <c r="V130" s="5">
        <v>75.803521327705909</v>
      </c>
      <c r="W130" s="5">
        <v>115.41612535485784</v>
      </c>
      <c r="X130" s="5">
        <v>302.40963675213254</v>
      </c>
      <c r="Y130" s="5">
        <v>306.56348288122558</v>
      </c>
      <c r="Z130" s="5">
        <v>323.53660604236126</v>
      </c>
      <c r="AA130" s="5">
        <v>320.60240772805776</v>
      </c>
      <c r="AB130" s="5">
        <v>237.92214872121951</v>
      </c>
      <c r="AC130" s="5">
        <v>255.07136085257565</v>
      </c>
      <c r="AD130" s="5">
        <v>-45.987024749128985</v>
      </c>
      <c r="AE130" s="5">
        <v>42.522705956056903</v>
      </c>
      <c r="AF130" s="5">
        <v>166.20203793451856</v>
      </c>
      <c r="AG130" s="5">
        <v>124.60982316846835</v>
      </c>
      <c r="AH130" s="5">
        <v>-112.42261286111162</v>
      </c>
      <c r="AI130" s="5">
        <v>409.55514121095592</v>
      </c>
    </row>
    <row r="131" spans="1:35" x14ac:dyDescent="0.3">
      <c r="A131" s="5">
        <v>130</v>
      </c>
      <c r="B131" s="19">
        <v>11.926833327161148</v>
      </c>
      <c r="C131" s="5">
        <v>-4.8359229414443341</v>
      </c>
      <c r="D131" s="5">
        <v>-1.793753997563013</v>
      </c>
      <c r="E131" s="5">
        <v>-8.2100160015584791</v>
      </c>
      <c r="F131" s="5">
        <v>-14.839692940565723</v>
      </c>
      <c r="G131" s="5">
        <v>-14.839692940565723</v>
      </c>
      <c r="H131" s="5">
        <v>1069.1484840421642</v>
      </c>
      <c r="I131" s="5">
        <v>1.0198567880608682</v>
      </c>
      <c r="J131" s="5">
        <v>29.847644953024986</v>
      </c>
      <c r="K131" s="5">
        <v>21.413410624610194</v>
      </c>
      <c r="L131" s="5">
        <v>49.015531332051232</v>
      </c>
      <c r="M131" s="5">
        <v>92.919217661311407</v>
      </c>
      <c r="N131" s="5">
        <v>226.44492291430865</v>
      </c>
      <c r="O131" s="5">
        <v>246.37087172439004</v>
      </c>
      <c r="P131" s="5">
        <v>4.177025144241763</v>
      </c>
      <c r="Q131" s="5">
        <v>3.2218850459815633</v>
      </c>
      <c r="R131" s="5">
        <v>6.417420868220753</v>
      </c>
      <c r="S131" s="5">
        <v>5.6338080876704337</v>
      </c>
      <c r="T131" s="5">
        <v>80.274786678631074</v>
      </c>
      <c r="U131" s="5">
        <v>71.313342272291209</v>
      </c>
      <c r="V131" s="5">
        <v>90.52509278815684</v>
      </c>
      <c r="W131" s="5">
        <v>45.058752022207415</v>
      </c>
      <c r="X131" s="5">
        <v>201.92901077379301</v>
      </c>
      <c r="Y131" s="5">
        <v>107.67503177599157</v>
      </c>
      <c r="Z131" s="5">
        <v>174.88311084554232</v>
      </c>
      <c r="AA131" s="5">
        <v>274.8965758303728</v>
      </c>
      <c r="AB131" s="5">
        <v>329.09669882147296</v>
      </c>
      <c r="AC131" s="5">
        <v>298.97552346183102</v>
      </c>
      <c r="AD131" s="5">
        <v>-38.276622205157395</v>
      </c>
      <c r="AE131" s="5">
        <v>2.476744213102418</v>
      </c>
      <c r="AF131" s="5">
        <v>207.14320911716641</v>
      </c>
      <c r="AG131" s="5">
        <v>408.82619785644835</v>
      </c>
      <c r="AH131" s="5">
        <v>-121.54406497523172</v>
      </c>
      <c r="AI131" s="5">
        <v>290.37393218059731</v>
      </c>
    </row>
    <row r="132" spans="1:35" x14ac:dyDescent="0.3">
      <c r="A132" s="5">
        <v>131</v>
      </c>
      <c r="B132" s="19">
        <v>12.021166660124436</v>
      </c>
      <c r="C132" s="5">
        <v>-4.9162171780141897</v>
      </c>
      <c r="D132" s="5">
        <v>-2.3322233033400388</v>
      </c>
      <c r="E132" s="5">
        <v>-8.0993282122195716</v>
      </c>
      <c r="F132" s="5">
        <v>-15.34776869357359</v>
      </c>
      <c r="G132" s="5">
        <v>-15.34776869357359</v>
      </c>
      <c r="H132" s="5">
        <v>1061.8466815913271</v>
      </c>
      <c r="I132" s="5">
        <v>6.3679703541463892</v>
      </c>
      <c r="J132" s="5">
        <v>35.422537091731741</v>
      </c>
      <c r="K132" s="5">
        <v>33.573740228556765</v>
      </c>
      <c r="L132" s="5">
        <v>63.049732074586622</v>
      </c>
      <c r="M132" s="5">
        <v>115.64821013757856</v>
      </c>
      <c r="N132" s="5">
        <v>240.0275306819951</v>
      </c>
      <c r="O132" s="5">
        <v>254.12174905788527</v>
      </c>
      <c r="P132" s="5">
        <v>4.9721052695584316</v>
      </c>
      <c r="Q132" s="5">
        <v>4.0804805979568695</v>
      </c>
      <c r="R132" s="5">
        <v>7.0362217187346996</v>
      </c>
      <c r="S132" s="5">
        <v>6.8809935263278836</v>
      </c>
      <c r="T132" s="5">
        <v>85.800550386474711</v>
      </c>
      <c r="U132" s="5">
        <v>78.838788399269092</v>
      </c>
      <c r="V132" s="5">
        <v>106.78678465004134</v>
      </c>
      <c r="W132" s="5">
        <v>28.250841156621888</v>
      </c>
      <c r="X132" s="5">
        <v>-28.210461835842221</v>
      </c>
      <c r="Y132" s="5">
        <v>92.325481539787617</v>
      </c>
      <c r="Z132" s="5">
        <v>162.92138222892217</v>
      </c>
      <c r="AA132" s="5">
        <v>209.60354789794039</v>
      </c>
      <c r="AB132" s="5">
        <v>231.32395163023435</v>
      </c>
      <c r="AC132" s="5">
        <v>336.03670753112129</v>
      </c>
      <c r="AD132" s="5">
        <v>-11.438360322769542</v>
      </c>
      <c r="AE132" s="5">
        <v>-38.167635255454627</v>
      </c>
      <c r="AF132" s="5">
        <v>248.47598584337314</v>
      </c>
      <c r="AG132" s="5">
        <v>174.27347763911644</v>
      </c>
      <c r="AH132" s="5">
        <v>19.695931422278637</v>
      </c>
      <c r="AI132" s="5">
        <v>47.656775638753672</v>
      </c>
    </row>
    <row r="133" spans="1:35" x14ac:dyDescent="0.3">
      <c r="A133" s="5">
        <v>132</v>
      </c>
      <c r="B133" s="19">
        <v>12.11566666723229</v>
      </c>
      <c r="C133" s="5">
        <v>-6.7936072271881249</v>
      </c>
      <c r="D133" s="5">
        <v>-1.3973632796614091</v>
      </c>
      <c r="E133" s="5">
        <v>-8.6869961867261978</v>
      </c>
      <c r="F133" s="5">
        <v>-16.877966693575942</v>
      </c>
      <c r="G133" s="5">
        <v>-16.877966693575942</v>
      </c>
      <c r="H133" s="5">
        <v>1403.7135510779233</v>
      </c>
      <c r="I133" s="5">
        <v>14.429955628092785</v>
      </c>
      <c r="J133" s="5">
        <v>42.442213412931217</v>
      </c>
      <c r="K133" s="5">
        <v>50.148014130203428</v>
      </c>
      <c r="L133" s="5">
        <v>68.796254170610965</v>
      </c>
      <c r="M133" s="5">
        <v>150.76880484806023</v>
      </c>
      <c r="N133" s="5">
        <v>249.79999587216304</v>
      </c>
      <c r="O133" s="5">
        <v>256.38715172661597</v>
      </c>
      <c r="P133" s="5">
        <v>5.7496610132464463</v>
      </c>
      <c r="Q133" s="5">
        <v>4.9349717262272215</v>
      </c>
      <c r="R133" s="5">
        <v>7.6474138784878045</v>
      </c>
      <c r="S133" s="5">
        <v>7.8353980097679523</v>
      </c>
      <c r="T133" s="5">
        <v>92.611007643955105</v>
      </c>
      <c r="U133" s="5">
        <v>87.399998555752845</v>
      </c>
      <c r="V133" s="5">
        <v>126.37797956303476</v>
      </c>
      <c r="W133" s="5">
        <v>87.911925152798105</v>
      </c>
      <c r="X133" s="5">
        <v>164.078896371236</v>
      </c>
      <c r="Y133" s="5">
        <v>236.91192269063765</v>
      </c>
      <c r="Z133" s="5">
        <v>287.25687598714944</v>
      </c>
      <c r="AA133" s="5">
        <v>365.95595725548844</v>
      </c>
      <c r="AB133" s="5">
        <v>417.59815823698574</v>
      </c>
      <c r="AC133" s="5">
        <v>336.55045315424576</v>
      </c>
      <c r="AD133" s="5">
        <v>-5.0513760633172646</v>
      </c>
      <c r="AE133" s="5">
        <v>-38.212843405246574</v>
      </c>
      <c r="AF133" s="5">
        <v>291.18898601391595</v>
      </c>
      <c r="AG133" s="5">
        <v>-359.62017754367071</v>
      </c>
      <c r="AH133" s="5">
        <v>290.18164658102057</v>
      </c>
      <c r="AI133" s="5">
        <v>-181.86054745354875</v>
      </c>
    </row>
    <row r="134" spans="1:35" x14ac:dyDescent="0.3">
      <c r="A134" s="5">
        <v>133</v>
      </c>
      <c r="B134" s="19">
        <v>12.210166663862765</v>
      </c>
      <c r="C134" s="5">
        <v>-5.4979316583047018</v>
      </c>
      <c r="D134" s="5">
        <v>-3.5628219447973906</v>
      </c>
      <c r="E134" s="5">
        <v>-8.0002482067186893</v>
      </c>
      <c r="F134" s="5">
        <v>-17.061001809820784</v>
      </c>
      <c r="G134" s="5">
        <v>-17.061001809820784</v>
      </c>
      <c r="H134" s="5">
        <v>1114.0144678759286</v>
      </c>
      <c r="I134" s="5">
        <v>24.314749778298406</v>
      </c>
      <c r="J134" s="5">
        <v>48.196784391024586</v>
      </c>
      <c r="K134" s="5">
        <v>66.027824035913341</v>
      </c>
      <c r="L134" s="5">
        <v>66.399988772415043</v>
      </c>
      <c r="M134" s="5">
        <v>184.01079148834725</v>
      </c>
      <c r="N134" s="5">
        <v>249.56834548844762</v>
      </c>
      <c r="O134" s="5">
        <v>249.523381459641</v>
      </c>
      <c r="P134" s="5">
        <v>6.4596978922596726</v>
      </c>
      <c r="Q134" s="5">
        <v>5.6139522238678721</v>
      </c>
      <c r="R134" s="5">
        <v>9.8912559098703756</v>
      </c>
      <c r="S134" s="5">
        <v>8.6554029934950059</v>
      </c>
      <c r="T134" s="5">
        <v>101.71942452756309</v>
      </c>
      <c r="U134" s="5">
        <v>95.865107976936812</v>
      </c>
      <c r="V134" s="5">
        <v>137.51259001881118</v>
      </c>
      <c r="W134" s="5">
        <v>127.8561151922943</v>
      </c>
      <c r="X134" s="5">
        <v>237.42625914949903</v>
      </c>
      <c r="Y134" s="5">
        <v>186.71043177789886</v>
      </c>
      <c r="Z134" s="5">
        <v>222.99460446371563</v>
      </c>
      <c r="AA134" s="5">
        <v>291.50899299814131</v>
      </c>
      <c r="AB134" s="5">
        <v>367.2320146308499</v>
      </c>
      <c r="AC134" s="5">
        <v>374.85251823300143</v>
      </c>
      <c r="AD134" s="5">
        <v>7.2859712278299513</v>
      </c>
      <c r="AE134" s="5">
        <v>-62.025179897049597</v>
      </c>
      <c r="AF134" s="5">
        <v>319.49460452740237</v>
      </c>
      <c r="AG134" s="5">
        <v>-379.87050384782384</v>
      </c>
      <c r="AH134" s="5">
        <v>18.541366918711436</v>
      </c>
      <c r="AI134" s="5">
        <v>241.6187051954314</v>
      </c>
    </row>
    <row r="135" spans="1:35" x14ac:dyDescent="0.3">
      <c r="A135" s="5">
        <v>134</v>
      </c>
      <c r="B135" s="19">
        <v>12.2978333348874</v>
      </c>
      <c r="C135" s="5">
        <v>-5.5410757865413274</v>
      </c>
      <c r="D135" s="5">
        <v>-4.3760957386895232</v>
      </c>
      <c r="E135" s="5">
        <v>-9.5595565350980571</v>
      </c>
      <c r="F135" s="5">
        <v>-19.476728060328806</v>
      </c>
      <c r="G135" s="5">
        <v>-19.476728060328806</v>
      </c>
      <c r="H135" s="5">
        <v>1885.7072414047063</v>
      </c>
      <c r="I135" s="5">
        <v>34.761407426604372</v>
      </c>
      <c r="J135" s="5">
        <v>52.496811122821903</v>
      </c>
      <c r="K135" s="5">
        <v>70.236132260164482</v>
      </c>
      <c r="L135" s="5">
        <v>58.949636425972251</v>
      </c>
      <c r="M135" s="5">
        <v>206.34394213616949</v>
      </c>
      <c r="N135" s="5">
        <v>240.54804754014248</v>
      </c>
      <c r="O135" s="5">
        <v>231.0383779427016</v>
      </c>
      <c r="P135" s="5">
        <v>7.6039379815170562</v>
      </c>
      <c r="Q135" s="5">
        <v>6.5328503068165409</v>
      </c>
      <c r="R135" s="5">
        <v>12.833092791510317</v>
      </c>
      <c r="S135" s="5">
        <v>9.8592827800258753</v>
      </c>
      <c r="T135" s="5">
        <v>110.29038809826962</v>
      </c>
      <c r="U135" s="5">
        <v>103.09610079252799</v>
      </c>
      <c r="V135" s="5">
        <v>125.89467230161648</v>
      </c>
      <c r="W135" s="5">
        <v>41.741147836936058</v>
      </c>
      <c r="X135" s="5">
        <v>263.74292966508074</v>
      </c>
      <c r="Y135" s="5">
        <v>247.3049650220857</v>
      </c>
      <c r="Z135" s="5">
        <v>322.93959642895015</v>
      </c>
      <c r="AA135" s="5">
        <v>333.95239007389313</v>
      </c>
      <c r="AB135" s="5">
        <v>330.60695721757548</v>
      </c>
      <c r="AC135" s="5">
        <v>287.61618131264476</v>
      </c>
      <c r="AD135" s="5">
        <v>23.019934195419257</v>
      </c>
      <c r="AE135" s="5">
        <v>-41.487651857428439</v>
      </c>
      <c r="AF135" s="5">
        <v>352.17018212230357</v>
      </c>
      <c r="AG135" s="5">
        <v>-290.00832647137776</v>
      </c>
      <c r="AH135" s="5">
        <v>5.5447782559884882</v>
      </c>
      <c r="AI135" s="5">
        <v>87.12049853469118</v>
      </c>
    </row>
    <row r="136" spans="1:35" x14ac:dyDescent="0.3">
      <c r="A136" s="5">
        <v>135</v>
      </c>
      <c r="B136" s="19">
        <v>12.382333333371207</v>
      </c>
      <c r="C136" s="5">
        <v>-6.2453357443064066</v>
      </c>
      <c r="D136" s="5">
        <v>-4.6264294698829147</v>
      </c>
      <c r="E136" s="5">
        <v>-10.043954479207079</v>
      </c>
      <c r="F136" s="5">
        <v>-20.915719693396607</v>
      </c>
      <c r="G136" s="5">
        <v>-20.915719693396607</v>
      </c>
      <c r="H136" s="5">
        <v>2335.9804378078225</v>
      </c>
      <c r="I136" s="5">
        <v>45.953460287186729</v>
      </c>
      <c r="J136" s="5">
        <v>56.767016752020552</v>
      </c>
      <c r="K136" s="5">
        <v>72.314283534444513</v>
      </c>
      <c r="L136" s="5">
        <v>54.852313182345782</v>
      </c>
      <c r="M136" s="5">
        <v>226.30209225089826</v>
      </c>
      <c r="N136" s="5">
        <v>230.68607768134552</v>
      </c>
      <c r="O136" s="5">
        <v>210.67515871364151</v>
      </c>
      <c r="P136" s="5">
        <v>9.3657103904028833</v>
      </c>
      <c r="Q136" s="5">
        <v>7.8600390442947701</v>
      </c>
      <c r="R136" s="5">
        <v>16.050357143947835</v>
      </c>
      <c r="S136" s="5">
        <v>11.708081195176186</v>
      </c>
      <c r="T136" s="5">
        <v>118.60418532940729</v>
      </c>
      <c r="U136" s="5">
        <v>109.17561392419873</v>
      </c>
      <c r="V136" s="5">
        <v>85.22110988892355</v>
      </c>
      <c r="W136" s="5">
        <v>29.113739691281101</v>
      </c>
      <c r="X136" s="5">
        <v>-102.94813441278693</v>
      </c>
      <c r="Y136" s="5">
        <v>-101.71974497088085</v>
      </c>
      <c r="Z136" s="5">
        <v>-88.205641273703023</v>
      </c>
      <c r="AA136" s="5">
        <v>4.6169244653567718</v>
      </c>
      <c r="AB136" s="5">
        <v>143.50136452158236</v>
      </c>
      <c r="AC136" s="5">
        <v>138.36396690009911</v>
      </c>
      <c r="AD136" s="5">
        <v>30.593266530198957</v>
      </c>
      <c r="AE136" s="5">
        <v>-26.56960866937764</v>
      </c>
      <c r="AF136" s="5">
        <v>352.84804280175496</v>
      </c>
      <c r="AG136" s="5">
        <v>-312.54231041755116</v>
      </c>
      <c r="AH136" s="5">
        <v>229.23566822179112</v>
      </c>
      <c r="AI136" s="5">
        <v>-129.82165572927326</v>
      </c>
    </row>
    <row r="137" spans="1:35" x14ac:dyDescent="0.3">
      <c r="A137" s="5">
        <v>136</v>
      </c>
      <c r="B137" s="19">
        <v>12.476666666334495</v>
      </c>
      <c r="C137" s="5">
        <v>-4.3516313572350755</v>
      </c>
      <c r="D137" s="5">
        <v>-3.4482030552211906</v>
      </c>
      <c r="E137" s="5">
        <v>-8.007342746111517</v>
      </c>
      <c r="F137" s="5">
        <v>-15.807177158568301</v>
      </c>
      <c r="G137" s="5">
        <v>-15.807177158568301</v>
      </c>
      <c r="H137" s="5">
        <v>488.11312158769181</v>
      </c>
      <c r="I137" s="5">
        <v>54.793387926390182</v>
      </c>
      <c r="J137" s="5">
        <v>59.236294484683249</v>
      </c>
      <c r="K137" s="5">
        <v>68.77098177958554</v>
      </c>
      <c r="L137" s="5">
        <v>53.409974699493361</v>
      </c>
      <c r="M137" s="5">
        <v>231.94119183775749</v>
      </c>
      <c r="N137" s="5">
        <v>216.91482036959286</v>
      </c>
      <c r="O137" s="5">
        <v>189.66110741262798</v>
      </c>
      <c r="P137" s="5">
        <v>11.065187616322953</v>
      </c>
      <c r="Q137" s="5">
        <v>8.8086210938268614</v>
      </c>
      <c r="R137" s="5">
        <v>17.429679614295903</v>
      </c>
      <c r="S137" s="5">
        <v>10.996503838081521</v>
      </c>
      <c r="T137" s="5">
        <v>126.35283285013236</v>
      </c>
      <c r="U137" s="5">
        <v>112.43043227051486</v>
      </c>
      <c r="V137" s="5">
        <v>67.244012623147754</v>
      </c>
      <c r="W137" s="5">
        <v>-238.45771192616644</v>
      </c>
      <c r="X137" s="5">
        <v>-308.55349778364979</v>
      </c>
      <c r="Y137" s="5">
        <v>-123.06638244551209</v>
      </c>
      <c r="Z137" s="5">
        <v>-167.68353868576997</v>
      </c>
      <c r="AA137" s="5">
        <v>-219.06820015878532</v>
      </c>
      <c r="AB137" s="5">
        <v>-195.29372329702707</v>
      </c>
      <c r="AC137" s="5">
        <v>-84.398301619483647</v>
      </c>
      <c r="AD137" s="5">
        <v>-385.90420929914683</v>
      </c>
      <c r="AE137" s="5">
        <v>-527.36161913343631</v>
      </c>
      <c r="AF137" s="5">
        <v>-502.60684522237511</v>
      </c>
      <c r="AG137" s="5">
        <v>-283.55501365996025</v>
      </c>
      <c r="AH137" s="5">
        <v>208.82145883082126</v>
      </c>
      <c r="AI137" s="5">
        <v>-200.08790330066807</v>
      </c>
    </row>
    <row r="138" spans="1:35" x14ac:dyDescent="0.3">
      <c r="A138" s="5">
        <v>137</v>
      </c>
      <c r="B138" s="19">
        <v>12.570333334151655</v>
      </c>
      <c r="C138" s="5">
        <v>-1.5569171263251531</v>
      </c>
      <c r="D138" s="5">
        <v>-3.2181486670340244E-2</v>
      </c>
      <c r="E138" s="5">
        <v>-3.6152303005582596</v>
      </c>
      <c r="F138" s="5">
        <v>-5.204328913553856</v>
      </c>
      <c r="G138" s="5">
        <v>-5.204328913553856</v>
      </c>
      <c r="H138" s="5">
        <v>-1978.6980911892447</v>
      </c>
      <c r="I138" s="5">
        <v>56.552790162936972</v>
      </c>
      <c r="J138" s="5">
        <v>55.973137782552215</v>
      </c>
      <c r="K138" s="5">
        <v>33.088141263328737</v>
      </c>
      <c r="L138" s="5">
        <v>25.268416000412671</v>
      </c>
      <c r="M138" s="5">
        <v>189.73110519600777</v>
      </c>
      <c r="N138" s="5">
        <v>168.33687179535227</v>
      </c>
      <c r="O138" s="5">
        <v>105.71653879551056</v>
      </c>
      <c r="P138" s="5">
        <v>13.728291715790657</v>
      </c>
      <c r="Q138" s="5">
        <v>10.054995744898559</v>
      </c>
      <c r="R138" s="5">
        <v>24.912534870690575</v>
      </c>
      <c r="S138" s="5">
        <v>14.23741271162473</v>
      </c>
      <c r="T138" s="5">
        <v>121.61517287680439</v>
      </c>
      <c r="U138" s="5">
        <v>98.090438745979029</v>
      </c>
      <c r="V138" s="5">
        <v>-182.21608253497217</v>
      </c>
      <c r="W138" s="5">
        <v>-1114.8163735253447</v>
      </c>
      <c r="X138" s="5">
        <v>-1008.5244174386092</v>
      </c>
      <c r="Y138" s="5">
        <v>-754.21182600652639</v>
      </c>
      <c r="Z138" s="5">
        <v>-670.78724442361477</v>
      </c>
      <c r="AA138" s="5">
        <v>-544.92927949442048</v>
      </c>
      <c r="AB138" s="5">
        <v>-518.53838455223831</v>
      </c>
      <c r="AC138" s="5">
        <v>-497.38815721811517</v>
      </c>
      <c r="AD138" s="5">
        <v>-937.1581058003004</v>
      </c>
      <c r="AE138" s="5">
        <v>-962.14869727111477</v>
      </c>
      <c r="AF138" s="5">
        <v>-1175.3153104989917</v>
      </c>
      <c r="AG138" s="5">
        <v>-495.76205708816497</v>
      </c>
      <c r="AH138" s="5">
        <v>151.99028627848406</v>
      </c>
      <c r="AI138" s="5">
        <v>-80.259786481172014</v>
      </c>
    </row>
    <row r="139" spans="1:35" x14ac:dyDescent="0.3">
      <c r="A139" s="5">
        <v>138</v>
      </c>
      <c r="B139" s="19">
        <v>12.66383332782425</v>
      </c>
      <c r="C139" s="5">
        <v>3.3879203780735034</v>
      </c>
      <c r="D139" s="5">
        <v>9.3653999213574188E-2</v>
      </c>
      <c r="E139" s="5">
        <v>2.0950781624692465</v>
      </c>
      <c r="F139" s="5">
        <v>5.5766525397562203</v>
      </c>
      <c r="G139" s="5">
        <v>5.5766525397562203</v>
      </c>
      <c r="H139" s="5">
        <v>-5033.1991762764283</v>
      </c>
      <c r="I139" s="5">
        <v>46.156718833964575</v>
      </c>
      <c r="J139" s="5">
        <v>42.195021019731321</v>
      </c>
      <c r="K139" s="5">
        <v>-40.125096077999196</v>
      </c>
      <c r="L139" s="5">
        <v>-34.495259536023205</v>
      </c>
      <c r="M139" s="5">
        <v>86.732746476514407</v>
      </c>
      <c r="N139" s="5">
        <v>78.249924856209205</v>
      </c>
      <c r="O139" s="5">
        <v>-42.23715461826373</v>
      </c>
      <c r="P139" s="5">
        <v>15.097029375538442</v>
      </c>
      <c r="Q139" s="5">
        <v>10.433113860887438</v>
      </c>
      <c r="R139" s="5">
        <v>16.399288614550684</v>
      </c>
      <c r="S139" s="5">
        <v>9.3575755653784096</v>
      </c>
      <c r="T139" s="5">
        <v>98.875039101192186</v>
      </c>
      <c r="U139" s="5">
        <v>77.516571245163391</v>
      </c>
      <c r="V139" s="5">
        <v>-326.84950194985993</v>
      </c>
      <c r="W139" s="5">
        <v>-1648.8817452413614</v>
      </c>
      <c r="X139" s="5">
        <v>-1402.3837187942897</v>
      </c>
      <c r="Y139" s="5">
        <v>-1151.8230592830416</v>
      </c>
      <c r="Z139" s="5">
        <v>-1064.096089627373</v>
      </c>
      <c r="AA139" s="5">
        <v>-919.54333642922973</v>
      </c>
      <c r="AB139" s="5">
        <v>-942.24993443093706</v>
      </c>
      <c r="AC139" s="5">
        <v>-775.26239837547894</v>
      </c>
      <c r="AD139" s="5">
        <v>-1339.7275916177298</v>
      </c>
      <c r="AE139" s="5">
        <v>-1383.7561722211849</v>
      </c>
      <c r="AF139" s="5">
        <v>-1259.0021422585628</v>
      </c>
      <c r="AG139" s="5">
        <v>-307.47948045213917</v>
      </c>
      <c r="AH139" s="5">
        <v>-204.86287852444246</v>
      </c>
      <c r="AI139" s="5">
        <v>118.51870000601951</v>
      </c>
    </row>
    <row r="140" spans="1:35" x14ac:dyDescent="0.3">
      <c r="A140" s="5">
        <v>139</v>
      </c>
      <c r="B140" s="19">
        <v>12.758333334932104</v>
      </c>
      <c r="C140" s="5">
        <v>6.8203033809165348</v>
      </c>
      <c r="D140" s="5">
        <v>4.9677190236462767</v>
      </c>
      <c r="E140" s="5">
        <v>6.3604961483674236</v>
      </c>
      <c r="F140" s="5">
        <v>18.148518552930547</v>
      </c>
      <c r="G140" s="5">
        <v>18.148518552930547</v>
      </c>
      <c r="H140" s="5">
        <v>-8005.9331088392182</v>
      </c>
      <c r="I140" s="5">
        <v>25.455950034651757</v>
      </c>
      <c r="J140" s="5">
        <v>20.920404548120707</v>
      </c>
      <c r="K140" s="5">
        <v>-95.047057511963786</v>
      </c>
      <c r="L140" s="5">
        <v>-80.52347929749925</v>
      </c>
      <c r="M140" s="5">
        <v>-22.861659895434837</v>
      </c>
      <c r="N140" s="5">
        <v>-15.522651137109522</v>
      </c>
      <c r="O140" s="5">
        <v>-185.89783979608288</v>
      </c>
      <c r="P140" s="5">
        <v>14.838971489414771</v>
      </c>
      <c r="Q140" s="5">
        <v>10.229083632397987</v>
      </c>
      <c r="R140" s="5">
        <v>5.7968329359257122</v>
      </c>
      <c r="S140" s="5">
        <v>6.3619240955072272</v>
      </c>
      <c r="T140" s="5">
        <v>64.684706078226341</v>
      </c>
      <c r="U140" s="5">
        <v>47.978108462331534</v>
      </c>
      <c r="V140" s="5">
        <v>-446.67254125894891</v>
      </c>
      <c r="W140" s="5">
        <v>-2011.3371684002584</v>
      </c>
      <c r="X140" s="5">
        <v>-1622.1854536784112</v>
      </c>
      <c r="Y140" s="5">
        <v>-1250.5320665752213</v>
      </c>
      <c r="Z140" s="5">
        <v>-1151.4144024275458</v>
      </c>
      <c r="AA140" s="5">
        <v>-1041.5025760071856</v>
      </c>
      <c r="AB140" s="5">
        <v>-1045.0580639688997</v>
      </c>
      <c r="AC140" s="5">
        <v>-949.54149434991803</v>
      </c>
      <c r="AD140" s="5">
        <v>-1466.7090183202693</v>
      </c>
      <c r="AE140" s="5">
        <v>-1507.561556757739</v>
      </c>
      <c r="AF140" s="5">
        <v>-1306.0899864695295</v>
      </c>
      <c r="AG140" s="5">
        <v>-352.52599291202841</v>
      </c>
      <c r="AH140" s="5">
        <v>37.380966558997585</v>
      </c>
      <c r="AI140" s="5">
        <v>77.886895087423881</v>
      </c>
    </row>
    <row r="141" spans="1:35" x14ac:dyDescent="0.3">
      <c r="A141" s="5">
        <v>140</v>
      </c>
      <c r="B141" s="19">
        <v>12.857166660251096</v>
      </c>
      <c r="C141" s="5">
        <v>8.7448410066029751</v>
      </c>
      <c r="D141" s="5">
        <v>9.697948886691</v>
      </c>
      <c r="E141" s="5">
        <v>12.415845230542018</v>
      </c>
      <c r="F141" s="5">
        <v>30.858635123835992</v>
      </c>
      <c r="G141" s="5">
        <v>30.858635123835992</v>
      </c>
      <c r="H141" s="5">
        <v>-11207.984262797414</v>
      </c>
      <c r="I141" s="5">
        <v>0.50210062472827011</v>
      </c>
      <c r="J141" s="5">
        <v>-2.9800288077123311</v>
      </c>
      <c r="K141" s="5">
        <v>-105.48515460443561</v>
      </c>
      <c r="L141" s="5">
        <v>-98.375135827952391</v>
      </c>
      <c r="M141" s="5">
        <v>-111.87604450228528</v>
      </c>
      <c r="N141" s="5">
        <v>-99.963648623374382</v>
      </c>
      <c r="O141" s="5">
        <v>-318.70083886757487</v>
      </c>
      <c r="P141" s="5">
        <v>12.639298198144912</v>
      </c>
      <c r="Q141" s="5">
        <v>9.1455162254308426</v>
      </c>
      <c r="R141" s="5">
        <v>-3.4916641173966259</v>
      </c>
      <c r="S141" s="5">
        <v>2.4483594251273266</v>
      </c>
      <c r="T141" s="5">
        <v>26.249106452674305</v>
      </c>
      <c r="U141" s="5">
        <v>20.286651063785293</v>
      </c>
      <c r="V141" s="5">
        <v>-475.9362403927999</v>
      </c>
      <c r="W141" s="5">
        <v>-1989.205630250146</v>
      </c>
      <c r="X141" s="5">
        <v>-1710.8760672855706</v>
      </c>
      <c r="Y141" s="5">
        <v>-1362.7276713833953</v>
      </c>
      <c r="Z141" s="5">
        <v>-1267.5196843295698</v>
      </c>
      <c r="AA141" s="5">
        <v>-1149.012531270346</v>
      </c>
      <c r="AB141" s="5">
        <v>-1135.4785620667808</v>
      </c>
      <c r="AC141" s="5">
        <v>-1002.187737759964</v>
      </c>
      <c r="AD141" s="5">
        <v>-1484.9660521477499</v>
      </c>
      <c r="AE141" s="5">
        <v>-1502.7676018650418</v>
      </c>
      <c r="AF141" s="5">
        <v>-1323.3790415021183</v>
      </c>
      <c r="AG141" s="5">
        <v>-92.4600728311202</v>
      </c>
      <c r="AH141" s="5">
        <v>-123.8170458643212</v>
      </c>
      <c r="AI141" s="5">
        <v>64.625149907697903</v>
      </c>
    </row>
    <row r="142" spans="1:35" x14ac:dyDescent="0.3">
      <c r="A142" s="5">
        <v>141</v>
      </c>
      <c r="B142" s="19">
        <v>12.950833328068256</v>
      </c>
      <c r="C142" s="5">
        <v>10.21873536356982</v>
      </c>
      <c r="D142" s="5">
        <v>13.513020354721041</v>
      </c>
      <c r="E142" s="5">
        <v>17.123852402474864</v>
      </c>
      <c r="F142" s="5">
        <v>40.855608120765822</v>
      </c>
      <c r="G142" s="5">
        <v>40.855608120765822</v>
      </c>
      <c r="H142" s="5">
        <v>-13824.082700313755</v>
      </c>
      <c r="I142" s="5">
        <v>-25.349416968268219</v>
      </c>
      <c r="J142" s="5">
        <v>-27.377198392204004</v>
      </c>
      <c r="K142" s="5">
        <v>-111.69737041151438</v>
      </c>
      <c r="L142" s="5">
        <v>-113.03101633961185</v>
      </c>
      <c r="M142" s="5">
        <v>-191.67986106678785</v>
      </c>
      <c r="N142" s="5">
        <v>-176.59454870091855</v>
      </c>
      <c r="O142" s="5">
        <v>-419.54793707096212</v>
      </c>
      <c r="P142" s="5">
        <v>9.2712408096293046</v>
      </c>
      <c r="Q142" s="5">
        <v>7.8174051034195253</v>
      </c>
      <c r="R142" s="5">
        <v>-9.5048223605679318</v>
      </c>
      <c r="S142" s="5">
        <v>1.4502391607163387</v>
      </c>
      <c r="T142" s="5">
        <v>-11.569041444767027</v>
      </c>
      <c r="U142" s="5">
        <v>-5.9032542327258763</v>
      </c>
      <c r="V142" s="5">
        <v>-491.38434935054875</v>
      </c>
      <c r="W142" s="5">
        <v>-1961.9877051967005</v>
      </c>
      <c r="X142" s="5">
        <v>-1672.4239382036619</v>
      </c>
      <c r="Y142" s="5">
        <v>-1243.7730986731178</v>
      </c>
      <c r="Z142" s="5">
        <v>-1105.9155775982688</v>
      </c>
      <c r="AA142" s="5">
        <v>-1026.2269225013733</v>
      </c>
      <c r="AB142" s="5">
        <v>-1046.1460079994033</v>
      </c>
      <c r="AC142" s="5">
        <v>-992.59455631254173</v>
      </c>
      <c r="AD142" s="5">
        <v>-1498.9041476668685</v>
      </c>
      <c r="AE142" s="5">
        <v>-1491.3456603492216</v>
      </c>
      <c r="AF142" s="5">
        <v>-1337.9103027174538</v>
      </c>
      <c r="AG142" s="5">
        <v>-306.35532387790187</v>
      </c>
      <c r="AH142" s="5">
        <v>-116.88126758103009</v>
      </c>
      <c r="AI142" s="5">
        <v>-79.525066704868152</v>
      </c>
    </row>
    <row r="143" spans="1:35" x14ac:dyDescent="0.3">
      <c r="A143" s="5">
        <v>142</v>
      </c>
      <c r="B143" s="19">
        <v>13.044499995885417</v>
      </c>
      <c r="C143" s="5">
        <v>8.6287590830129499</v>
      </c>
      <c r="D143" s="5">
        <v>11.528240170715334</v>
      </c>
      <c r="E143" s="5">
        <v>16.065995997830647</v>
      </c>
      <c r="F143" s="5">
        <v>36.222995251559034</v>
      </c>
      <c r="G143" s="5">
        <v>36.222995251559034</v>
      </c>
      <c r="H143" s="5">
        <v>-12777.377535627373</v>
      </c>
      <c r="I143" s="5">
        <v>-52.668497650173798</v>
      </c>
      <c r="J143" s="5">
        <v>-53.922927888018108</v>
      </c>
      <c r="K143" s="5">
        <v>-121.04572296149692</v>
      </c>
      <c r="L143" s="5">
        <v>-132.51378477223281</v>
      </c>
      <c r="M143" s="5">
        <v>-266.77018082013717</v>
      </c>
      <c r="N143" s="5">
        <v>-256.34106422586558</v>
      </c>
      <c r="O143" s="5">
        <v>-518.36161190605867</v>
      </c>
      <c r="P143" s="5">
        <v>5.0618172234070951</v>
      </c>
      <c r="Q143" s="5">
        <v>6.2113872225551017</v>
      </c>
      <c r="R143" s="5">
        <v>-14.010011527124151</v>
      </c>
      <c r="S143" s="5">
        <v>2.3697319467727046E-2</v>
      </c>
      <c r="T143" s="5">
        <v>-52.223070497556542</v>
      </c>
      <c r="U143" s="5">
        <v>-33.951864035961108</v>
      </c>
      <c r="V143" s="5">
        <v>-520.72498145511497</v>
      </c>
      <c r="W143" s="5">
        <v>-1651.2503778908863</v>
      </c>
      <c r="X143" s="5">
        <v>-1465.9424811472807</v>
      </c>
      <c r="Y143" s="5">
        <v>-1152.9967790333574</v>
      </c>
      <c r="Z143" s="5">
        <v>-973.99178811394961</v>
      </c>
      <c r="AA143" s="5">
        <v>-844.80951546008305</v>
      </c>
      <c r="AB143" s="5">
        <v>-807.25272037574734</v>
      </c>
      <c r="AC143" s="5">
        <v>-887.01027887591044</v>
      </c>
      <c r="AD143" s="5">
        <v>-1072.9415979893863</v>
      </c>
      <c r="AE143" s="5">
        <v>-979.1077259231962</v>
      </c>
      <c r="AF143" s="5">
        <v>-542.66980109057909</v>
      </c>
      <c r="AG143" s="5">
        <v>-251.81332718367184</v>
      </c>
      <c r="AH143" s="5">
        <v>-184.14382277048608</v>
      </c>
      <c r="AI143" s="5">
        <v>78.982683238177373</v>
      </c>
    </row>
    <row r="144" spans="1:35" x14ac:dyDescent="0.3">
      <c r="A144" s="5">
        <v>143</v>
      </c>
      <c r="B144" s="19">
        <v>13.132166666910052</v>
      </c>
      <c r="C144" s="5">
        <v>7.0733877260161577</v>
      </c>
      <c r="D144" s="5">
        <v>8.6826799258237752</v>
      </c>
      <c r="E144" s="5">
        <v>12.942042730538372</v>
      </c>
      <c r="F144" s="5">
        <v>28.698110382378609</v>
      </c>
      <c r="G144" s="5">
        <v>28.698110382378609</v>
      </c>
      <c r="H144" s="5">
        <v>-11506.857027676866</v>
      </c>
      <c r="I144" s="5">
        <v>-76.982647449557632</v>
      </c>
      <c r="J144" s="5">
        <v>-79.818246586130002</v>
      </c>
      <c r="K144" s="5">
        <v>-98.959675751128927</v>
      </c>
      <c r="L144" s="5">
        <v>-124.96699974974918</v>
      </c>
      <c r="M144" s="5">
        <v>-295.59121952526777</v>
      </c>
      <c r="N144" s="5">
        <v>-299.16345328745183</v>
      </c>
      <c r="O144" s="5">
        <v>-551.81845206276</v>
      </c>
      <c r="P144" s="5">
        <v>-0.96091133393269734</v>
      </c>
      <c r="Q144" s="5">
        <v>3.7868147695975716</v>
      </c>
      <c r="R144" s="5">
        <v>-25.480091756188848</v>
      </c>
      <c r="S144" s="5">
        <v>-6.6747073073542182</v>
      </c>
      <c r="T144" s="5">
        <v>-80.910115775469848</v>
      </c>
      <c r="U144" s="5">
        <v>-45.399584739427851</v>
      </c>
      <c r="V144" s="5">
        <v>-290.54879887341519</v>
      </c>
      <c r="W144" s="5">
        <v>-804.13349236842305</v>
      </c>
      <c r="X144" s="5">
        <v>-672.98961801292114</v>
      </c>
      <c r="Y144" s="5">
        <v>-534.70305602032693</v>
      </c>
      <c r="Z144" s="5">
        <v>-465.69326656970162</v>
      </c>
      <c r="AA144" s="5">
        <v>-501.45298182433157</v>
      </c>
      <c r="AB144" s="5">
        <v>-482.58973647723246</v>
      </c>
      <c r="AC144" s="5">
        <v>-560.13052563993972</v>
      </c>
      <c r="AD144" s="5">
        <v>-567.1112435349504</v>
      </c>
      <c r="AE144" s="5">
        <v>-548.55235891198356</v>
      </c>
      <c r="AF144" s="5">
        <v>41.131415052473379</v>
      </c>
      <c r="AG144" s="5">
        <v>-75.614951130478332</v>
      </c>
      <c r="AH144" s="5">
        <v>-136.19875421828357</v>
      </c>
      <c r="AI144" s="5">
        <v>124.86977170891521</v>
      </c>
    </row>
    <row r="145" spans="1:35" x14ac:dyDescent="0.3">
      <c r="A145" s="5">
        <v>144</v>
      </c>
      <c r="B145" s="19">
        <v>13.225666660582647</v>
      </c>
      <c r="C145" s="5">
        <v>4.6163441162636047</v>
      </c>
      <c r="D145" s="5">
        <v>7.2612815262677861</v>
      </c>
      <c r="E145" s="5">
        <v>8.9617270931222421</v>
      </c>
      <c r="F145" s="5">
        <v>20.839352735653936</v>
      </c>
      <c r="G145" s="5">
        <v>20.839352735653936</v>
      </c>
      <c r="H145" s="5">
        <v>-9432.2882135649288</v>
      </c>
      <c r="I145" s="5">
        <v>-88.195220651649137</v>
      </c>
      <c r="J145" s="5">
        <v>-94.690695873087023</v>
      </c>
      <c r="K145" s="5">
        <v>-46.145850731010093</v>
      </c>
      <c r="L145" s="5">
        <v>-79.40841112483696</v>
      </c>
      <c r="M145" s="5">
        <v>-275.20617055750711</v>
      </c>
      <c r="N145" s="5">
        <v>-292.88935064086513</v>
      </c>
      <c r="O145" s="5">
        <v>-509.65114261587138</v>
      </c>
      <c r="P145" s="5">
        <v>-7.3549920667424669</v>
      </c>
      <c r="Q145" s="5">
        <v>1.2509995362684032</v>
      </c>
      <c r="R145" s="5">
        <v>-20.407688955492539</v>
      </c>
      <c r="S145" s="5">
        <v>-3.8342795904145039</v>
      </c>
      <c r="T145" s="5">
        <v>-93.483239490501774</v>
      </c>
      <c r="U145" s="5">
        <v>-51.611391331367358</v>
      </c>
      <c r="V145" s="5">
        <v>-167.70809865871522</v>
      </c>
      <c r="W145" s="5">
        <v>-344.81756190729436</v>
      </c>
      <c r="X145" s="5">
        <v>-362.07712881905314</v>
      </c>
      <c r="Y145" s="5">
        <v>-301.93295788832802</v>
      </c>
      <c r="Z145" s="5">
        <v>-264.59982228204348</v>
      </c>
      <c r="AA145" s="5">
        <v>-293.37525986711142</v>
      </c>
      <c r="AB145" s="5">
        <v>-280.04924383448923</v>
      </c>
      <c r="AC145" s="5">
        <v>-345.25007451527182</v>
      </c>
      <c r="AD145" s="5">
        <v>-184.92316838858332</v>
      </c>
      <c r="AE145" s="5">
        <v>-144.31682008242004</v>
      </c>
      <c r="AF145" s="5">
        <v>57.572233817443575</v>
      </c>
      <c r="AG145" s="5">
        <v>150.58558306717981</v>
      </c>
      <c r="AH145" s="5">
        <v>-151.52002388688413</v>
      </c>
      <c r="AI145" s="5">
        <v>202.10620014749009</v>
      </c>
    </row>
    <row r="146" spans="1:35" x14ac:dyDescent="0.3">
      <c r="A146" s="5">
        <v>145</v>
      </c>
      <c r="B146" s="19">
        <v>13.319499992066994</v>
      </c>
      <c r="C146" s="5">
        <v>0.11386635180043347</v>
      </c>
      <c r="D146" s="5">
        <v>3.8868987889201851</v>
      </c>
      <c r="E146" s="5">
        <v>5.4524319310450311</v>
      </c>
      <c r="F146" s="5">
        <v>9.4531970717654481</v>
      </c>
      <c r="G146" s="5">
        <v>9.4531970717654481</v>
      </c>
      <c r="H146" s="5">
        <v>-7171.3691290310953</v>
      </c>
      <c r="I146" s="5">
        <v>-84.510604135235326</v>
      </c>
      <c r="J146" s="5">
        <v>-96.012181156393893</v>
      </c>
      <c r="K146" s="5">
        <v>-12.669799734541508</v>
      </c>
      <c r="L146" s="5">
        <v>-42.159079529295411</v>
      </c>
      <c r="M146" s="5">
        <v>-249.0026772321435</v>
      </c>
      <c r="N146" s="5">
        <v>-273.59430224147252</v>
      </c>
      <c r="O146" s="5">
        <v>-459.34838915070856</v>
      </c>
      <c r="P146" s="5">
        <v>-11.662339680020033</v>
      </c>
      <c r="Q146" s="5">
        <v>-0.47648443531960177</v>
      </c>
      <c r="R146" s="5">
        <v>-14.070885885781621</v>
      </c>
      <c r="S146" s="5">
        <v>-2.9619934565926784</v>
      </c>
      <c r="T146" s="5">
        <v>-97.774875435642798</v>
      </c>
      <c r="U146" s="5">
        <v>-50.847639711318635</v>
      </c>
      <c r="V146" s="5">
        <v>-77.928721252389295</v>
      </c>
      <c r="W146" s="5">
        <v>-21.55331191940839</v>
      </c>
      <c r="X146" s="5">
        <v>-209.39234094900075</v>
      </c>
      <c r="Y146" s="5">
        <v>-195.44639476617397</v>
      </c>
      <c r="Z146" s="5">
        <v>-156.31185296690751</v>
      </c>
      <c r="AA146" s="5">
        <v>-177.07217407985561</v>
      </c>
      <c r="AB146" s="5">
        <v>-202.33917777603517</v>
      </c>
      <c r="AC146" s="5">
        <v>-255.73508007890024</v>
      </c>
      <c r="AD146" s="5">
        <v>-59.517078528013307</v>
      </c>
      <c r="AE146" s="5">
        <v>2.0849421203561684</v>
      </c>
      <c r="AF146" s="5">
        <v>55.87110282010844</v>
      </c>
      <c r="AG146" s="5">
        <v>-131.03059325622974</v>
      </c>
      <c r="AH146" s="5">
        <v>-56.517969477962531</v>
      </c>
      <c r="AI146" s="5">
        <v>-43.24383797836159</v>
      </c>
    </row>
    <row r="147" spans="1:35" x14ac:dyDescent="0.3">
      <c r="A147" s="5">
        <v>146</v>
      </c>
      <c r="B147" s="19">
        <v>13.419166667154059</v>
      </c>
      <c r="C147" s="5">
        <v>-1.4570284518544203</v>
      </c>
      <c r="D147" s="5">
        <v>-0.4881334459616562</v>
      </c>
      <c r="E147" s="5">
        <v>1.3513433997717603</v>
      </c>
      <c r="F147" s="5">
        <v>-0.59381849804441744</v>
      </c>
      <c r="G147" s="5">
        <v>-0.59381849804441744</v>
      </c>
      <c r="H147" s="5">
        <v>-4816.5011980240652</v>
      </c>
      <c r="I147" s="5">
        <v>-72.464306567855772</v>
      </c>
      <c r="J147" s="5">
        <v>-88.720285268857054</v>
      </c>
      <c r="K147" s="5">
        <v>-9.2606442734457382</v>
      </c>
      <c r="L147" s="5">
        <v>-28.494752172784139</v>
      </c>
      <c r="M147" s="5">
        <v>-229.77579788944163</v>
      </c>
      <c r="N147" s="5">
        <v>-252.29181184775621</v>
      </c>
      <c r="O147" s="5">
        <v>-398.38433674371464</v>
      </c>
      <c r="P147" s="5">
        <v>-13.747734709247185</v>
      </c>
      <c r="Q147" s="5">
        <v>-1.6224802806616532</v>
      </c>
      <c r="R147" s="5">
        <v>-9.0646710434439388</v>
      </c>
      <c r="S147" s="5">
        <v>-1.8215880653065493</v>
      </c>
      <c r="T147" s="5">
        <v>-98.008895593324183</v>
      </c>
      <c r="U147" s="5">
        <v>-52.313166617231644</v>
      </c>
      <c r="V147" s="5">
        <v>-60.224198548531291</v>
      </c>
      <c r="W147" s="5">
        <v>21.234875184015021</v>
      </c>
      <c r="X147" s="5">
        <v>-127.14234719277773</v>
      </c>
      <c r="Y147" s="5">
        <v>-153.59074544442842</v>
      </c>
      <c r="Z147" s="5">
        <v>-106.62989192871494</v>
      </c>
      <c r="AA147" s="5">
        <v>-125.79893083917196</v>
      </c>
      <c r="AB147" s="5">
        <v>-151.25622590014925</v>
      </c>
      <c r="AC147" s="5">
        <v>-201.62989076184397</v>
      </c>
      <c r="AD147" s="5">
        <v>-8.642348648295707</v>
      </c>
      <c r="AE147" s="5">
        <v>13.907473138785109</v>
      </c>
      <c r="AF147" s="5">
        <v>56.282917458151438</v>
      </c>
      <c r="AG147" s="5">
        <v>-383.56405222824128</v>
      </c>
      <c r="AH147" s="5">
        <v>24.75266873511254</v>
      </c>
      <c r="AI147" s="5">
        <v>139.76512283844579</v>
      </c>
    </row>
    <row r="148" spans="1:35" x14ac:dyDescent="0.3">
      <c r="A148" s="5">
        <v>147</v>
      </c>
      <c r="B148" s="19">
        <v>13.513500000117347</v>
      </c>
      <c r="C148" s="5">
        <v>-1.6211694157717169</v>
      </c>
      <c r="D148" s="5">
        <v>-4.4089336071136556</v>
      </c>
      <c r="E148" s="5">
        <v>-2.5932493827760306</v>
      </c>
      <c r="F148" s="5">
        <v>-8.6233524056614037</v>
      </c>
      <c r="G148" s="5">
        <v>-8.6233524056614037</v>
      </c>
      <c r="H148" s="5">
        <v>-1595.7378893286048</v>
      </c>
      <c r="I148" s="5">
        <v>-59.024303932205889</v>
      </c>
      <c r="J148" s="5">
        <v>-77.766999422038865</v>
      </c>
      <c r="K148" s="5">
        <v>-11.381227509790078</v>
      </c>
      <c r="L148" s="5">
        <v>-21.855171546862906</v>
      </c>
      <c r="M148" s="5">
        <v>-216.11018750616714</v>
      </c>
      <c r="N148" s="5">
        <v>-232.86077976299407</v>
      </c>
      <c r="O148" s="5">
        <v>-356.92890653825384</v>
      </c>
      <c r="P148" s="5">
        <v>-14.333534519891613</v>
      </c>
      <c r="Q148" s="5">
        <v>-2.6270382257538123</v>
      </c>
      <c r="R148" s="5">
        <v>-7.6855987305346023</v>
      </c>
      <c r="S148" s="5">
        <v>-4.6115073066273649</v>
      </c>
      <c r="T148" s="5">
        <v>-95.872036997587756</v>
      </c>
      <c r="U148" s="5">
        <v>-53.301539774482016</v>
      </c>
      <c r="V148" s="5">
        <v>-25.375592174320758</v>
      </c>
      <c r="W148" s="5">
        <v>53.010070582957368</v>
      </c>
      <c r="X148" s="5">
        <v>49.752369192319328</v>
      </c>
      <c r="Y148" s="5">
        <v>-83.911136638071184</v>
      </c>
      <c r="Z148" s="5">
        <v>-71.795615426953063</v>
      </c>
      <c r="AA148" s="5">
        <v>-90.833529936781034</v>
      </c>
      <c r="AB148" s="5">
        <v>-130.208529560123</v>
      </c>
      <c r="AC148" s="5">
        <v>-176.14514049510473</v>
      </c>
      <c r="AD148" s="5">
        <v>17.806279450519668</v>
      </c>
      <c r="AE148" s="5">
        <v>8.1575828603538572</v>
      </c>
      <c r="AF148" s="5">
        <v>35.193127625430719</v>
      </c>
      <c r="AG148" s="5">
        <v>-157.42357669315098</v>
      </c>
      <c r="AH148" s="5">
        <v>29.63921772595226</v>
      </c>
      <c r="AI148" s="5">
        <v>10.720379044369226</v>
      </c>
    </row>
    <row r="149" spans="1:35" x14ac:dyDescent="0.3">
      <c r="A149" s="5">
        <v>148</v>
      </c>
      <c r="B149" s="19">
        <v>13.607166667934507</v>
      </c>
      <c r="C149" s="5">
        <v>-1.17740934892656</v>
      </c>
      <c r="D149" s="5">
        <v>-3.7434223575556169</v>
      </c>
      <c r="E149" s="5">
        <v>-1.8001652671398887</v>
      </c>
      <c r="F149" s="5">
        <v>-6.7209969736220661</v>
      </c>
      <c r="G149" s="5">
        <v>-6.7209969736220661</v>
      </c>
      <c r="H149" s="5">
        <v>480.43631792069908</v>
      </c>
      <c r="I149" s="5">
        <v>-44.66284643452417</v>
      </c>
      <c r="J149" s="5">
        <v>-64.040870668099046</v>
      </c>
      <c r="K149" s="5">
        <v>-12.325165784921461</v>
      </c>
      <c r="L149" s="5">
        <v>-18.119939199287217</v>
      </c>
      <c r="M149" s="5">
        <v>-205.93187006798732</v>
      </c>
      <c r="N149" s="5">
        <v>-216.8086472151256</v>
      </c>
      <c r="O149" s="5">
        <v>-328.49288785292441</v>
      </c>
      <c r="P149" s="5">
        <v>-13.936721618370225</v>
      </c>
      <c r="Q149" s="5">
        <v>-3.5038161466403452</v>
      </c>
      <c r="R149" s="5">
        <v>-6.825671199818105</v>
      </c>
      <c r="S149" s="5">
        <v>-4.6721712507851558</v>
      </c>
      <c r="T149" s="5">
        <v>-92.99644460803384</v>
      </c>
      <c r="U149" s="5">
        <v>-52.67061560990124</v>
      </c>
      <c r="V149" s="5">
        <v>-5.5094786202825601</v>
      </c>
      <c r="W149" s="5">
        <v>-3.4976302982955136</v>
      </c>
      <c r="X149" s="5">
        <v>38.383293471691097</v>
      </c>
      <c r="Y149" s="5">
        <v>-48.175947406451378</v>
      </c>
      <c r="Z149" s="5">
        <v>-52.960307550258051</v>
      </c>
      <c r="AA149" s="5">
        <v>-65.317534920201481</v>
      </c>
      <c r="AB149" s="5">
        <v>-102.84419332899699</v>
      </c>
      <c r="AC149" s="5">
        <v>-101.68364831640201</v>
      </c>
      <c r="AD149" s="5">
        <v>-13.071682339412307</v>
      </c>
      <c r="AE149" s="5">
        <v>-1.8590047215533911</v>
      </c>
      <c r="AF149" s="5">
        <v>14.321089910398996</v>
      </c>
      <c r="AG149" s="5">
        <v>-185.80627784344529</v>
      </c>
      <c r="AH149" s="5">
        <v>113.25888517249884</v>
      </c>
      <c r="AI149" s="5">
        <v>-281.71385986438986</v>
      </c>
    </row>
    <row r="150" spans="1:35" x14ac:dyDescent="0.3">
      <c r="A150" s="5">
        <v>149</v>
      </c>
      <c r="B150" s="19">
        <v>13.700499997939914</v>
      </c>
      <c r="C150" s="5">
        <v>-1.0162610011864264</v>
      </c>
      <c r="D150" s="5">
        <v>-3.4839818323024478</v>
      </c>
      <c r="E150" s="5">
        <v>-2.0207366650816345</v>
      </c>
      <c r="F150" s="5">
        <v>-6.5209794985707088</v>
      </c>
      <c r="G150" s="5">
        <v>-6.5209794985707088</v>
      </c>
      <c r="H150" s="5">
        <v>3043.114239721599</v>
      </c>
      <c r="I150" s="5">
        <v>-29.194923247559533</v>
      </c>
      <c r="J150" s="5">
        <v>-46.952462550061881</v>
      </c>
      <c r="K150" s="5">
        <v>-15.780995207736103</v>
      </c>
      <c r="L150" s="5">
        <v>-17.24805524101561</v>
      </c>
      <c r="M150" s="5">
        <v>-202.9689157786504</v>
      </c>
      <c r="N150" s="5">
        <v>-205.14193631531697</v>
      </c>
      <c r="O150" s="5">
        <v>-308.12199538372454</v>
      </c>
      <c r="P150" s="5">
        <v>-12.526423387630082</v>
      </c>
      <c r="Q150" s="5">
        <v>-4.0033379815845471</v>
      </c>
      <c r="R150" s="5">
        <v>-5.0983066394108461</v>
      </c>
      <c r="S150" s="5">
        <v>-3.7175239144059358</v>
      </c>
      <c r="T150" s="5">
        <v>-89.959531156397418</v>
      </c>
      <c r="U150" s="5">
        <v>-53.285630714501885</v>
      </c>
      <c r="V150" s="5">
        <v>-19.402346119693981</v>
      </c>
      <c r="W150" s="5">
        <v>20.466862253040748</v>
      </c>
      <c r="X150" s="5">
        <v>-6.9888563333113609</v>
      </c>
      <c r="Y150" s="5">
        <v>-43.905572025457843</v>
      </c>
      <c r="Z150" s="5">
        <v>-40.414662920400033</v>
      </c>
      <c r="AA150" s="5">
        <v>-48.112610165676251</v>
      </c>
      <c r="AB150" s="5">
        <v>-84.70909125241927</v>
      </c>
      <c r="AC150" s="5">
        <v>-53.929618986906682</v>
      </c>
      <c r="AD150" s="5">
        <v>-15.656305048792699</v>
      </c>
      <c r="AE150" s="5">
        <v>-10.759530835397532</v>
      </c>
      <c r="AF150" s="5">
        <v>3.3747800723290924</v>
      </c>
      <c r="AG150" s="5">
        <v>-26.736070489593814</v>
      </c>
      <c r="AH150" s="5">
        <v>69.114369781588834</v>
      </c>
      <c r="AI150" s="5">
        <v>-305.07448803999461</v>
      </c>
    </row>
    <row r="151" spans="1:35" x14ac:dyDescent="0.3">
      <c r="A151" s="5">
        <v>150</v>
      </c>
      <c r="B151" s="19">
        <v>13.794499993091449</v>
      </c>
      <c r="C151" s="5">
        <v>-1.1572546163858839</v>
      </c>
      <c r="D151" s="5">
        <v>-2.7575317942109772</v>
      </c>
      <c r="E151" s="5">
        <v>-1.8206211570487687</v>
      </c>
      <c r="F151" s="5">
        <v>-5.7354075676458294</v>
      </c>
      <c r="G151" s="5">
        <v>-5.7354075676458294</v>
      </c>
      <c r="H151" s="5">
        <v>5827.3648985667978</v>
      </c>
      <c r="I151" s="5">
        <v>-17.760417435463125</v>
      </c>
      <c r="J151" s="5">
        <v>-31.762496282933512</v>
      </c>
      <c r="K151" s="5">
        <v>-17.879983576026611</v>
      </c>
      <c r="L151" s="5">
        <v>-17.388302630950889</v>
      </c>
      <c r="M151" s="5">
        <v>-200.2677998800944</v>
      </c>
      <c r="N151" s="5">
        <v>-196.36331701478065</v>
      </c>
      <c r="O151" s="5">
        <v>-291.37181407602407</v>
      </c>
      <c r="P151" s="5">
        <v>-9.5451471392825784</v>
      </c>
      <c r="Q151" s="5">
        <v>-3.7630551335366911</v>
      </c>
      <c r="R151" s="5">
        <v>-4.3746774588501758</v>
      </c>
      <c r="S151" s="5">
        <v>-4.9352215547534461</v>
      </c>
      <c r="T151" s="5">
        <v>-87.139759868472453</v>
      </c>
      <c r="U151" s="5">
        <v>-55.550542125642821</v>
      </c>
      <c r="V151" s="5">
        <v>-24.870202204230161</v>
      </c>
      <c r="W151" s="5">
        <v>24.492235605381673</v>
      </c>
      <c r="X151" s="5">
        <v>-24.42543220651541</v>
      </c>
      <c r="Y151" s="5">
        <v>-35.690594836380882</v>
      </c>
      <c r="Z151" s="5">
        <v>-37.213009136858979</v>
      </c>
      <c r="AA151" s="5">
        <v>-38.775857073492929</v>
      </c>
      <c r="AB151" s="5">
        <v>-57.71637863625363</v>
      </c>
      <c r="AC151" s="5">
        <v>-61.125109962612754</v>
      </c>
      <c r="AD151" s="5">
        <v>-18.465865833974245</v>
      </c>
      <c r="AE151" s="5">
        <v>-14.925285694063337</v>
      </c>
      <c r="AF151" s="5">
        <v>4.0292997421428707</v>
      </c>
      <c r="AG151" s="5">
        <v>-267.30852661073106</v>
      </c>
      <c r="AH151" s="5">
        <v>257.09639650509922</v>
      </c>
      <c r="AI151" s="5">
        <v>-527.35657855520969</v>
      </c>
    </row>
    <row r="152" spans="1:35" x14ac:dyDescent="0.3">
      <c r="A152" s="5">
        <v>151</v>
      </c>
      <c r="B152" s="19">
        <v>13.88816666090861</v>
      </c>
      <c r="C152" s="5">
        <v>-0.96244606900359042</v>
      </c>
      <c r="D152" s="5">
        <v>-2.1264689250440179</v>
      </c>
      <c r="E152" s="5">
        <v>-1.5546348123425853</v>
      </c>
      <c r="F152" s="5">
        <v>-4.6435498063898937</v>
      </c>
      <c r="G152" s="5">
        <v>-4.6435498063898937</v>
      </c>
      <c r="H152" s="5">
        <v>8676.894482237989</v>
      </c>
      <c r="I152" s="5">
        <v>-13.527532087180186</v>
      </c>
      <c r="J152" s="5">
        <v>-23.075898489190973</v>
      </c>
      <c r="K152" s="5">
        <v>-15.92470917865132</v>
      </c>
      <c r="L152" s="5">
        <v>-17.582859738158451</v>
      </c>
      <c r="M152" s="5">
        <v>-196.23622433739084</v>
      </c>
      <c r="N152" s="5">
        <v>-190.00410243860048</v>
      </c>
      <c r="O152" s="5">
        <v>-276.78077268115368</v>
      </c>
      <c r="P152" s="5">
        <v>-7.2953433243346639</v>
      </c>
      <c r="Q152" s="5">
        <v>-3.9597578373656801</v>
      </c>
      <c r="R152" s="5">
        <v>-4.3942526354036495</v>
      </c>
      <c r="S152" s="5">
        <v>-5.1574041333838858</v>
      </c>
      <c r="T152" s="5">
        <v>-84.538100497304782</v>
      </c>
      <c r="U152" s="5">
        <v>-56.263188530416933</v>
      </c>
      <c r="V152" s="5">
        <v>-21.640093703869717</v>
      </c>
      <c r="W152" s="5">
        <v>53.24208654900562</v>
      </c>
      <c r="X152" s="5">
        <v>-9.198710398581369</v>
      </c>
      <c r="Y152" s="5">
        <v>-16.853458317722033</v>
      </c>
      <c r="Z152" s="5">
        <v>-24.239155827575157</v>
      </c>
      <c r="AA152" s="5">
        <v>-28.172919001275524</v>
      </c>
      <c r="AB152" s="5">
        <v>-34.028722026944799</v>
      </c>
      <c r="AC152" s="5">
        <v>-39.981242520004997</v>
      </c>
      <c r="AD152" s="5">
        <v>-15.585580245197239</v>
      </c>
      <c r="AE152" s="5">
        <v>-16.519343430371539</v>
      </c>
      <c r="AF152" s="5">
        <v>7.151817088707781</v>
      </c>
      <c r="AG152" s="5">
        <v>31.118405508181187</v>
      </c>
      <c r="AH152" s="5">
        <v>252.20926046563508</v>
      </c>
      <c r="AI152" s="5">
        <v>-424.52461736813734</v>
      </c>
    </row>
    <row r="153" spans="1:35" x14ac:dyDescent="0.3">
      <c r="A153" s="5">
        <v>152</v>
      </c>
      <c r="B153" s="19">
        <v>13.987833325518295</v>
      </c>
      <c r="C153" s="5">
        <v>-1.042276685791522</v>
      </c>
      <c r="D153" s="5">
        <v>-1.6603206573001488</v>
      </c>
      <c r="E153" s="5">
        <v>-1.5013347229742586</v>
      </c>
      <c r="F153" s="5">
        <v>-4.2039320660657298</v>
      </c>
      <c r="G153" s="5">
        <v>-4.2039320660657298</v>
      </c>
      <c r="H153" s="5">
        <v>11017.021337067652</v>
      </c>
      <c r="I153" s="5">
        <v>-13.964755495738718</v>
      </c>
      <c r="J153" s="5">
        <v>-19.764959233531307</v>
      </c>
      <c r="K153" s="5">
        <v>-15.563263054409818</v>
      </c>
      <c r="L153" s="5">
        <v>-18.426476289492335</v>
      </c>
      <c r="M153" s="5">
        <v>-194.9173533733078</v>
      </c>
      <c r="N153" s="5">
        <v>-186.50469205470489</v>
      </c>
      <c r="O153" s="5">
        <v>-262.63013279097612</v>
      </c>
      <c r="P153" s="5">
        <v>-5.9587411567306638</v>
      </c>
      <c r="Q153" s="5">
        <v>-4.2053545371629069</v>
      </c>
      <c r="R153" s="5">
        <v>-4.5290924041692282</v>
      </c>
      <c r="S153" s="5">
        <v>-4.6421048593257623</v>
      </c>
      <c r="T153" s="5">
        <v>-81.893318897855039</v>
      </c>
      <c r="U153" s="5">
        <v>-56.695780429154894</v>
      </c>
      <c r="V153" s="5">
        <v>-14.949003735251569</v>
      </c>
      <c r="W153" s="5">
        <v>45.5416184843601</v>
      </c>
      <c r="X153" s="5">
        <v>-8.12778440940275</v>
      </c>
      <c r="Y153" s="5">
        <v>-11.618405796824742</v>
      </c>
      <c r="Z153" s="5">
        <v>-18.13540471963881</v>
      </c>
      <c r="AA153" s="5">
        <v>-21.775498559418939</v>
      </c>
      <c r="AB153" s="5">
        <v>-21.425557170956964</v>
      </c>
      <c r="AC153" s="5">
        <v>-31.5932009301882</v>
      </c>
      <c r="AD153" s="5">
        <v>-17.298358986433335</v>
      </c>
      <c r="AE153" s="5">
        <v>-15.177608662387524</v>
      </c>
      <c r="AF153" s="5">
        <v>2.0310668526309357</v>
      </c>
      <c r="AG153" s="5">
        <v>371.06448372931482</v>
      </c>
      <c r="AH153" s="5">
        <v>-119.71512484277805</v>
      </c>
      <c r="AI153" s="5">
        <v>-183.69109295149326</v>
      </c>
    </row>
    <row r="154" spans="1:35" x14ac:dyDescent="0.3">
      <c r="A154" s="5">
        <v>153</v>
      </c>
      <c r="B154" s="19">
        <v>14.081333329668269</v>
      </c>
      <c r="C154" s="5">
        <v>-0.89278133849748964</v>
      </c>
      <c r="D154" s="5">
        <v>-1.3115380187157637</v>
      </c>
      <c r="E154" s="5">
        <v>-1.5183645537009065</v>
      </c>
      <c r="F154" s="5">
        <v>-3.7226839109139598</v>
      </c>
      <c r="G154" s="5">
        <v>-3.7226839109139598</v>
      </c>
      <c r="H154" s="5">
        <v>9769.707574240907</v>
      </c>
      <c r="I154" s="5">
        <v>-14.844877009019873</v>
      </c>
      <c r="J154" s="5">
        <v>-18.375505765191619</v>
      </c>
      <c r="K154" s="5">
        <v>-15.182902042071257</v>
      </c>
      <c r="L154" s="5">
        <v>-18.272809085655492</v>
      </c>
      <c r="M154" s="5">
        <v>-192.48429831767803</v>
      </c>
      <c r="N154" s="5">
        <v>-183.04490876257901</v>
      </c>
      <c r="O154" s="5">
        <v>-248.6310553691076</v>
      </c>
      <c r="P154" s="5">
        <v>-5.273005978657487</v>
      </c>
      <c r="Q154" s="5">
        <v>-4.6730142228221281</v>
      </c>
      <c r="R154" s="5">
        <v>-4.110190274436742</v>
      </c>
      <c r="S154" s="5">
        <v>-5.0332915481152192</v>
      </c>
      <c r="T154" s="5">
        <v>-79.225712297618301</v>
      </c>
      <c r="U154" s="5">
        <v>-58.152627331888141</v>
      </c>
      <c r="V154" s="5">
        <v>-15.199882695906446</v>
      </c>
      <c r="W154" s="5">
        <v>34.862342468794346</v>
      </c>
      <c r="X154" s="5">
        <v>-8.2048723763443405</v>
      </c>
      <c r="Y154" s="5">
        <v>-15.159377852666264</v>
      </c>
      <c r="Z154" s="5">
        <v>-10.362195548918264</v>
      </c>
      <c r="AA154" s="5">
        <v>-17.256824300450369</v>
      </c>
      <c r="AB154" s="5">
        <v>-11.230408058370447</v>
      </c>
      <c r="AC154" s="5">
        <v>-12.466686317265884</v>
      </c>
      <c r="AD154" s="5">
        <v>-18.648077611742956</v>
      </c>
      <c r="AE154" s="5">
        <v>-13.91957743348912</v>
      </c>
      <c r="AF154" s="5">
        <v>-3.8461990276746443</v>
      </c>
      <c r="AG154" s="5">
        <v>73.725859017660412</v>
      </c>
      <c r="AH154" s="5">
        <v>71.59319096705886</v>
      </c>
      <c r="AI154" s="5">
        <v>-8.227766418175797</v>
      </c>
    </row>
    <row r="155" spans="1:35" x14ac:dyDescent="0.3">
      <c r="A155" s="5">
        <v>154</v>
      </c>
      <c r="B155" s="19">
        <v>14.174666659673676</v>
      </c>
      <c r="C155" s="5">
        <v>-0.81773921895190427</v>
      </c>
      <c r="D155" s="5">
        <v>-1.1699559641670636</v>
      </c>
      <c r="E155" s="5">
        <v>-1.2269903262308051</v>
      </c>
      <c r="F155" s="5">
        <v>-3.2146855093495725</v>
      </c>
      <c r="G155" s="5">
        <v>-3.2146855093495725</v>
      </c>
      <c r="H155" s="5">
        <v>7723.0295122360894</v>
      </c>
      <c r="I155" s="5">
        <v>-15.303893571241787</v>
      </c>
      <c r="J155" s="5">
        <v>-17.633950956421369</v>
      </c>
      <c r="K155" s="5">
        <v>-14.436374063756167</v>
      </c>
      <c r="L155" s="5">
        <v>-16.402596626791599</v>
      </c>
      <c r="M155" s="5">
        <v>-191.02202921233607</v>
      </c>
      <c r="N155" s="5">
        <v>-178.66784401047562</v>
      </c>
      <c r="O155" s="5">
        <v>-232.04934258488186</v>
      </c>
      <c r="P155" s="5">
        <v>-4.7028811267575001</v>
      </c>
      <c r="Q155" s="5">
        <v>-4.7133504625831701</v>
      </c>
      <c r="R155" s="5">
        <v>-3.6075867895885922</v>
      </c>
      <c r="S155" s="5">
        <v>-4.8353715824938739</v>
      </c>
      <c r="T155" s="5">
        <v>-76.667842525709474</v>
      </c>
      <c r="U155" s="5">
        <v>-58.40881142291687</v>
      </c>
      <c r="V155" s="5">
        <v>-17.207048708624715</v>
      </c>
      <c r="W155" s="5">
        <v>28.41938367359954</v>
      </c>
      <c r="X155" s="5">
        <v>-12.484581679529569</v>
      </c>
      <c r="Y155" s="5">
        <v>-18.757709524148492</v>
      </c>
      <c r="Z155" s="5">
        <v>-12.491630137781932</v>
      </c>
      <c r="AA155" s="5">
        <v>-24.167401232850796</v>
      </c>
      <c r="AB155" s="5">
        <v>-13.545374646512867</v>
      </c>
      <c r="AC155" s="5">
        <v>-34.019383755116124</v>
      </c>
      <c r="AD155" s="5">
        <v>-11.991189601862908</v>
      </c>
      <c r="AE155" s="5">
        <v>-13.430837199911695</v>
      </c>
      <c r="AF155" s="5">
        <v>-6.260793042677272</v>
      </c>
      <c r="AG155" s="5">
        <v>-12.102202819337885</v>
      </c>
      <c r="AH155" s="5">
        <v>84.604406517890325</v>
      </c>
      <c r="AI155" s="5">
        <v>112.78238049634578</v>
      </c>
    </row>
    <row r="156" spans="1:35" x14ac:dyDescent="0.3">
      <c r="A156" s="5">
        <v>155</v>
      </c>
      <c r="B156" s="19">
        <v>14.268333327490836</v>
      </c>
      <c r="C156" s="5">
        <v>-0.92683358410149796</v>
      </c>
      <c r="D156" s="5">
        <v>-1.0936941663694835</v>
      </c>
      <c r="E156" s="5">
        <v>-1.0171717120879069</v>
      </c>
      <c r="F156" s="5">
        <v>-3.0376994625587881</v>
      </c>
      <c r="G156" s="5">
        <v>-3.0376994625587881</v>
      </c>
      <c r="H156" s="5">
        <v>5775.1342577724054</v>
      </c>
      <c r="I156" s="5">
        <v>-15.125988852056295</v>
      </c>
      <c r="J156" s="5">
        <v>-17.012624244656081</v>
      </c>
      <c r="K156" s="5">
        <v>-11.030574730623176</v>
      </c>
      <c r="L156" s="5">
        <v>-13.67824291530007</v>
      </c>
      <c r="M156" s="5">
        <v>-183.77575702104298</v>
      </c>
      <c r="N156" s="5">
        <v>-172.23363777773739</v>
      </c>
      <c r="O156" s="5">
        <v>-211.65189457097952</v>
      </c>
      <c r="P156" s="5">
        <v>-4.254486628245842</v>
      </c>
      <c r="Q156" s="5">
        <v>-4.7122320145567622</v>
      </c>
      <c r="R156" s="5">
        <v>-3.6441289023492951</v>
      </c>
      <c r="S156" s="5">
        <v>-4.6411988039591856</v>
      </c>
      <c r="T156" s="5">
        <v>-74.417963513025001</v>
      </c>
      <c r="U156" s="5">
        <v>-59.110654928525058</v>
      </c>
      <c r="V156" s="5">
        <v>-14.484884158710525</v>
      </c>
      <c r="W156" s="5">
        <v>26.118579569341726</v>
      </c>
      <c r="X156" s="5">
        <v>-9.3249193459419129</v>
      </c>
      <c r="Y156" s="5">
        <v>-15.816260745213292</v>
      </c>
      <c r="Z156" s="5">
        <v>-22.004696360253838</v>
      </c>
      <c r="AA156" s="5">
        <v>-18.970355277523382</v>
      </c>
      <c r="AB156" s="5">
        <v>-4.6915174952954226</v>
      </c>
      <c r="AC156" s="5">
        <v>-33.455239436233917</v>
      </c>
      <c r="AD156" s="5">
        <v>-2.3492809079294563</v>
      </c>
      <c r="AE156" s="5">
        <v>-9.2157323772075639</v>
      </c>
      <c r="AF156" s="5">
        <v>-2.409157632719261</v>
      </c>
      <c r="AG156" s="5">
        <v>23.848547267751773</v>
      </c>
      <c r="AH156" s="5">
        <v>51.858526908394985</v>
      </c>
      <c r="AI156" s="5">
        <v>223.68887733387149</v>
      </c>
    </row>
    <row r="157" spans="1:35" x14ac:dyDescent="0.3">
      <c r="A157" s="5">
        <v>156</v>
      </c>
      <c r="B157" s="19">
        <v>14.361999995307997</v>
      </c>
      <c r="C157" s="5">
        <v>-0.93033656024301958</v>
      </c>
      <c r="D157" s="5">
        <v>0.93715594347620712</v>
      </c>
      <c r="E157" s="5">
        <v>1.4376669547371728</v>
      </c>
      <c r="F157" s="5">
        <v>1.4444863379702602</v>
      </c>
      <c r="G157" s="5">
        <v>1.4444863379702602</v>
      </c>
      <c r="H157" s="5">
        <v>1930.7667885302551</v>
      </c>
      <c r="I157" s="5">
        <v>-14.072678426568723</v>
      </c>
      <c r="J157" s="5">
        <v>-16.552758693070814</v>
      </c>
      <c r="K157" s="5">
        <v>-8.3688044659557814</v>
      </c>
      <c r="L157" s="5">
        <v>-13.984375926480213</v>
      </c>
      <c r="M157" s="5">
        <v>-179.19823718554809</v>
      </c>
      <c r="N157" s="5">
        <v>-170.59030770375045</v>
      </c>
      <c r="O157" s="5">
        <v>-201.22466881757879</v>
      </c>
      <c r="P157" s="5">
        <v>-4.0262625593320474</v>
      </c>
      <c r="Q157" s="5">
        <v>-4.8162030523344592</v>
      </c>
      <c r="R157" s="5">
        <v>-3.4907321817463539</v>
      </c>
      <c r="S157" s="5">
        <v>-4.4314056011728802</v>
      </c>
      <c r="T157" s="5">
        <v>-72.077532758126353</v>
      </c>
      <c r="U157" s="5">
        <v>-58.967400650741745</v>
      </c>
      <c r="V157" s="5">
        <v>-13.654625497328398</v>
      </c>
      <c r="W157" s="5">
        <v>-61.744493150908177</v>
      </c>
      <c r="X157" s="5">
        <v>-24.070484487483053</v>
      </c>
      <c r="Y157" s="5">
        <v>-17.63876645093011</v>
      </c>
      <c r="Z157" s="5">
        <v>-22.126872160272647</v>
      </c>
      <c r="AA157" s="5">
        <v>-18.07929508357072</v>
      </c>
      <c r="AB157" s="5">
        <v>-3.3797356696187859</v>
      </c>
      <c r="AC157" s="5">
        <v>-28.627312663517539</v>
      </c>
      <c r="AD157" s="5">
        <v>5.5154184806604531</v>
      </c>
      <c r="AE157" s="5">
        <v>-4.7471365453352385</v>
      </c>
      <c r="AF157" s="5">
        <v>-7.4185021736678936</v>
      </c>
      <c r="AG157" s="5">
        <v>-226.01233391900067</v>
      </c>
      <c r="AH157" s="5">
        <v>165.52951477197519</v>
      </c>
      <c r="AI157" s="5">
        <v>174.88986715832294</v>
      </c>
    </row>
    <row r="158" spans="1:35" x14ac:dyDescent="0.3">
      <c r="A158" s="5">
        <v>157</v>
      </c>
      <c r="B158" s="19">
        <v>14.45549999945797</v>
      </c>
      <c r="C158" s="5">
        <v>2.7266439232275457</v>
      </c>
      <c r="D158" s="5">
        <v>3.2409535542216021</v>
      </c>
      <c r="E158" s="5">
        <v>4.7119793926360876</v>
      </c>
      <c r="F158" s="5">
        <v>10.679576870084935</v>
      </c>
      <c r="G158" s="5">
        <v>10.679576870084935</v>
      </c>
      <c r="H158" s="5">
        <v>-2762.367960076052</v>
      </c>
      <c r="I158" s="5">
        <v>-12.920735436378104</v>
      </c>
      <c r="J158" s="5">
        <v>-16.556047269075261</v>
      </c>
      <c r="K158" s="5">
        <v>-9.8347176116264219</v>
      </c>
      <c r="L158" s="5">
        <v>-17.42325770044642</v>
      </c>
      <c r="M158" s="5">
        <v>-176.45005713213575</v>
      </c>
      <c r="N158" s="5">
        <v>-172.04876457565626</v>
      </c>
      <c r="O158" s="5">
        <v>-188.37602647019773</v>
      </c>
      <c r="P158" s="5">
        <v>-3.8639174778051451</v>
      </c>
      <c r="Q158" s="5">
        <v>-4.674427562324512</v>
      </c>
      <c r="R158" s="5">
        <v>-3.2415487882146117</v>
      </c>
      <c r="S158" s="5">
        <v>-3.9459376606401775</v>
      </c>
      <c r="T158" s="5">
        <v>-70.320210869344024</v>
      </c>
      <c r="U158" s="5">
        <v>-59.201527070275972</v>
      </c>
      <c r="V158" s="5">
        <v>-17.841362938200287</v>
      </c>
      <c r="W158" s="5">
        <v>-68.38131547001386</v>
      </c>
      <c r="X158" s="5">
        <v>-36.227379220394241</v>
      </c>
      <c r="Y158" s="5">
        <v>-25.924794121226025</v>
      </c>
      <c r="Z158" s="5">
        <v>-20.254406394275787</v>
      </c>
      <c r="AA158" s="5">
        <v>-17.370740145817418</v>
      </c>
      <c r="AB158" s="5">
        <v>-19.683313567563985</v>
      </c>
      <c r="AC158" s="5">
        <v>-46.445357974864457</v>
      </c>
      <c r="AD158" s="5">
        <v>16.403055078333516</v>
      </c>
      <c r="AE158" s="5">
        <v>-26.071092592266393</v>
      </c>
      <c r="AF158" s="5">
        <v>-32.652761156901846</v>
      </c>
      <c r="AG158" s="5">
        <v>51.717390828861376</v>
      </c>
      <c r="AH158" s="5">
        <v>-302.69153658252526</v>
      </c>
      <c r="AI158" s="5">
        <v>363.81080746595688</v>
      </c>
    </row>
    <row r="159" spans="1:35" x14ac:dyDescent="0.3">
      <c r="A159" s="5">
        <v>158</v>
      </c>
      <c r="B159" s="19">
        <v>14.54399999929592</v>
      </c>
      <c r="C159" s="5">
        <v>4.5620838493722937</v>
      </c>
      <c r="D159" s="5">
        <v>6.8057098320735667</v>
      </c>
      <c r="E159" s="5">
        <v>8.8653531980080924</v>
      </c>
      <c r="F159" s="5">
        <v>20.233146879453749</v>
      </c>
      <c r="G159" s="5">
        <v>20.233146879453749</v>
      </c>
      <c r="H159" s="5">
        <v>-7106.5138782395479</v>
      </c>
      <c r="I159" s="5">
        <v>-12.004901785921804</v>
      </c>
      <c r="J159" s="5">
        <v>-16.735593365917619</v>
      </c>
      <c r="K159" s="5">
        <v>-8.0558361329917059</v>
      </c>
      <c r="L159" s="5">
        <v>-16.907986039218226</v>
      </c>
      <c r="M159" s="5">
        <v>-170.74917372336179</v>
      </c>
      <c r="N159" s="5">
        <v>-170.92178385001324</v>
      </c>
      <c r="O159" s="5">
        <v>-179.43541874265907</v>
      </c>
      <c r="P159" s="5">
        <v>-4.2475876247902438</v>
      </c>
      <c r="Q159" s="5">
        <v>-4.7984803640082907</v>
      </c>
      <c r="R159" s="5">
        <v>-6.6356499414639272</v>
      </c>
      <c r="S159" s="5">
        <v>-5.4847186135072654</v>
      </c>
      <c r="T159" s="5">
        <v>-75.40904908079608</v>
      </c>
      <c r="U159" s="5">
        <v>-62.844470278301934</v>
      </c>
      <c r="V159" s="5">
        <v>-26.628708080271565</v>
      </c>
      <c r="W159" s="5">
        <v>-65.404853823629864</v>
      </c>
      <c r="X159" s="5">
        <v>-51.475576207298737</v>
      </c>
      <c r="Y159" s="5">
        <v>-29.424632527592451</v>
      </c>
      <c r="Z159" s="5">
        <v>-22.304464803225439</v>
      </c>
      <c r="AA159" s="5">
        <v>-19.713514881302995</v>
      </c>
      <c r="AB159" s="5">
        <v>-17.883128329937939</v>
      </c>
      <c r="AC159" s="5">
        <v>-45.795624227178706</v>
      </c>
      <c r="AD159" s="5">
        <v>12.332633944806382</v>
      </c>
      <c r="AE159" s="5">
        <v>-25.220856734771726</v>
      </c>
      <c r="AF159" s="5">
        <v>-32.670062513067812</v>
      </c>
      <c r="AG159" s="5">
        <v>-320.29247417874774</v>
      </c>
      <c r="AH159" s="5">
        <v>112.23434078856387</v>
      </c>
      <c r="AI159" s="5">
        <v>26.614323903050657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X159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3"/>
    <col min="2" max="2" width="11.5546875" style="22"/>
    <col min="3" max="16384" width="11.5546875" style="3"/>
  </cols>
  <sheetData>
    <row r="1" spans="1:24" s="24" customFormat="1" ht="39.9" customHeight="1" x14ac:dyDescent="0.3">
      <c r="A1" s="24" t="s">
        <v>41</v>
      </c>
      <c r="B1" s="23" t="s">
        <v>42</v>
      </c>
      <c r="C1" s="24" t="s">
        <v>36</v>
      </c>
      <c r="D1" s="24" t="s">
        <v>37</v>
      </c>
      <c r="E1" s="24" t="s">
        <v>38</v>
      </c>
      <c r="F1" s="24" t="s">
        <v>18</v>
      </c>
      <c r="G1" s="24" t="s">
        <v>19</v>
      </c>
      <c r="H1" s="24" t="s">
        <v>20</v>
      </c>
      <c r="I1" s="24" t="s">
        <v>21</v>
      </c>
      <c r="J1" s="24" t="s">
        <v>22</v>
      </c>
      <c r="K1" s="24" t="s">
        <v>23</v>
      </c>
      <c r="L1" s="24" t="s">
        <v>24</v>
      </c>
      <c r="M1" s="24" t="s">
        <v>25</v>
      </c>
      <c r="N1" s="24" t="s">
        <v>26</v>
      </c>
      <c r="O1" s="24" t="s">
        <v>27</v>
      </c>
      <c r="P1" s="24" t="s">
        <v>28</v>
      </c>
      <c r="Q1" s="24" t="s">
        <v>29</v>
      </c>
      <c r="R1" s="24" t="s">
        <v>30</v>
      </c>
      <c r="S1" s="24" t="s">
        <v>31</v>
      </c>
      <c r="T1" s="24" t="s">
        <v>32</v>
      </c>
      <c r="U1" s="24" t="s">
        <v>33</v>
      </c>
      <c r="V1" s="24" t="s">
        <v>34</v>
      </c>
      <c r="W1" s="24" t="s">
        <v>35</v>
      </c>
      <c r="X1" s="24" t="s">
        <v>40</v>
      </c>
    </row>
    <row r="2" spans="1:24" x14ac:dyDescent="0.3">
      <c r="A2" s="3">
        <v>1</v>
      </c>
      <c r="B2" s="51">
        <v>43342.557740162039</v>
      </c>
      <c r="C2" s="3">
        <v>430.05196000000001</v>
      </c>
      <c r="D2" s="3">
        <v>416.36240900000001</v>
      </c>
      <c r="E2" s="3">
        <v>742.47389599999997</v>
      </c>
      <c r="F2" s="3">
        <v>19.811</v>
      </c>
      <c r="G2" s="3">
        <v>18.634</v>
      </c>
      <c r="H2" s="3">
        <v>19.48</v>
      </c>
      <c r="I2" s="3">
        <v>19.811</v>
      </c>
      <c r="J2" s="3">
        <v>19.626999999999999</v>
      </c>
      <c r="K2" s="3">
        <v>19.571999999999999</v>
      </c>
      <c r="L2" s="3">
        <v>19.443999999999999</v>
      </c>
      <c r="M2" s="3">
        <v>19.332999999999998</v>
      </c>
      <c r="N2" s="3">
        <v>19.425000000000001</v>
      </c>
      <c r="O2" s="3">
        <v>19.48</v>
      </c>
      <c r="P2" s="3">
        <v>19.756</v>
      </c>
      <c r="Q2" s="3">
        <v>20.05</v>
      </c>
      <c r="R2" s="3">
        <v>20.547000000000001</v>
      </c>
      <c r="S2" s="3">
        <v>19.571999999999999</v>
      </c>
      <c r="T2" s="3">
        <v>19.591000000000001</v>
      </c>
      <c r="U2" s="3">
        <v>19.535</v>
      </c>
      <c r="V2" s="3">
        <v>9.8999999999999993E+37</v>
      </c>
      <c r="W2" s="3">
        <v>-47.468000000000004</v>
      </c>
      <c r="X2" s="3">
        <v>9.8999999999999993E+37</v>
      </c>
    </row>
    <row r="3" spans="1:24" x14ac:dyDescent="0.3">
      <c r="A3" s="3">
        <v>2</v>
      </c>
      <c r="B3" s="51">
        <v>43342.55780289352</v>
      </c>
      <c r="C3" s="3">
        <v>430.02673299999998</v>
      </c>
      <c r="D3" s="3">
        <v>416.39017699999999</v>
      </c>
      <c r="E3" s="3">
        <v>742.43432199999995</v>
      </c>
      <c r="F3" s="3">
        <v>19.847999999999999</v>
      </c>
      <c r="G3" s="3">
        <v>18.634</v>
      </c>
      <c r="H3" s="3">
        <v>19.48</v>
      </c>
      <c r="I3" s="3">
        <v>19.719000000000001</v>
      </c>
      <c r="J3" s="3">
        <v>19.626999999999999</v>
      </c>
      <c r="K3" s="3">
        <v>19.535</v>
      </c>
      <c r="L3" s="3">
        <v>20.620999999999999</v>
      </c>
      <c r="M3" s="3">
        <v>19.867000000000001</v>
      </c>
      <c r="N3" s="3">
        <v>19.425000000000001</v>
      </c>
      <c r="O3" s="3">
        <v>19.48</v>
      </c>
      <c r="P3" s="3">
        <v>19.774999999999999</v>
      </c>
      <c r="Q3" s="3">
        <v>20.068999999999999</v>
      </c>
      <c r="R3" s="3">
        <v>20.547000000000001</v>
      </c>
      <c r="S3" s="3">
        <v>19.535</v>
      </c>
      <c r="T3" s="3">
        <v>19.571999999999999</v>
      </c>
      <c r="U3" s="3">
        <v>19.553999999999998</v>
      </c>
      <c r="V3" s="3">
        <v>9.8999999999999993E+37</v>
      </c>
      <c r="W3" s="3">
        <v>9.8999999999999993E+37</v>
      </c>
      <c r="X3" s="3">
        <v>9.8999999999999993E+37</v>
      </c>
    </row>
    <row r="4" spans="1:24" x14ac:dyDescent="0.3">
      <c r="A4" s="3">
        <v>3</v>
      </c>
      <c r="B4" s="51">
        <v>43342.557871759258</v>
      </c>
      <c r="C4" s="3">
        <v>430.04606799999999</v>
      </c>
      <c r="D4" s="3">
        <v>416.36240900000001</v>
      </c>
      <c r="E4" s="3">
        <v>742.45536800000002</v>
      </c>
      <c r="F4" s="3">
        <v>19.756</v>
      </c>
      <c r="G4" s="3">
        <v>18.561</v>
      </c>
      <c r="H4" s="3">
        <v>19.535</v>
      </c>
      <c r="I4" s="3">
        <v>19.701000000000001</v>
      </c>
      <c r="J4" s="3">
        <v>19.626999999999999</v>
      </c>
      <c r="K4" s="3">
        <v>19.462</v>
      </c>
      <c r="L4" s="3">
        <v>20.803999999999998</v>
      </c>
      <c r="M4" s="3">
        <v>19.738</v>
      </c>
      <c r="N4" s="3">
        <v>19.388000000000002</v>
      </c>
      <c r="O4" s="3">
        <v>19.571999999999999</v>
      </c>
      <c r="P4" s="3">
        <v>19.738</v>
      </c>
      <c r="Q4" s="3">
        <v>19.995000000000001</v>
      </c>
      <c r="R4" s="3">
        <v>20.657</v>
      </c>
      <c r="S4" s="3">
        <v>19.425000000000001</v>
      </c>
      <c r="T4" s="3">
        <v>19.553999999999998</v>
      </c>
      <c r="U4" s="3">
        <v>19.516999999999999</v>
      </c>
      <c r="V4" s="3">
        <v>651.77499999999998</v>
      </c>
      <c r="W4" s="3">
        <v>9.8999999999999993E+37</v>
      </c>
      <c r="X4" s="3">
        <v>9.8999999999999993E+37</v>
      </c>
    </row>
    <row r="5" spans="1:24" x14ac:dyDescent="0.3">
      <c r="A5" s="3">
        <v>4</v>
      </c>
      <c r="B5" s="51">
        <v>43342.557936921294</v>
      </c>
      <c r="C5" s="3">
        <v>430.04774700000002</v>
      </c>
      <c r="D5" s="3">
        <v>416.36324500000001</v>
      </c>
      <c r="E5" s="3">
        <v>742.46547799999996</v>
      </c>
      <c r="F5" s="3">
        <v>19.867000000000001</v>
      </c>
      <c r="G5" s="3">
        <v>18.616</v>
      </c>
      <c r="H5" s="3">
        <v>19.498999999999999</v>
      </c>
      <c r="I5" s="3">
        <v>19.774999999999999</v>
      </c>
      <c r="J5" s="3">
        <v>19.664000000000001</v>
      </c>
      <c r="K5" s="3">
        <v>19.609000000000002</v>
      </c>
      <c r="L5" s="3">
        <v>29.731999999999999</v>
      </c>
      <c r="M5" s="3">
        <v>20.05</v>
      </c>
      <c r="N5" s="3">
        <v>19.535</v>
      </c>
      <c r="O5" s="3">
        <v>19.553999999999998</v>
      </c>
      <c r="P5" s="3">
        <v>20.29</v>
      </c>
      <c r="Q5" s="3">
        <v>20.198</v>
      </c>
      <c r="R5" s="3">
        <v>20.97</v>
      </c>
      <c r="S5" s="3">
        <v>19.498999999999999</v>
      </c>
      <c r="T5" s="3">
        <v>19.609000000000002</v>
      </c>
      <c r="U5" s="3">
        <v>19.626999999999999</v>
      </c>
      <c r="V5" s="3">
        <v>9.8999999999999993E+37</v>
      </c>
      <c r="W5" s="3">
        <v>866.56899999999996</v>
      </c>
      <c r="X5" s="3">
        <v>9.8999999999999993E+37</v>
      </c>
    </row>
    <row r="6" spans="1:24" x14ac:dyDescent="0.3">
      <c r="A6" s="3">
        <v>5</v>
      </c>
      <c r="B6" s="51">
        <v>43342.558002083337</v>
      </c>
      <c r="C6" s="3">
        <v>429.99814700000002</v>
      </c>
      <c r="D6" s="3">
        <v>416.407849</v>
      </c>
      <c r="E6" s="3">
        <v>742.39221999999995</v>
      </c>
      <c r="F6" s="3">
        <v>19.867000000000001</v>
      </c>
      <c r="G6" s="3">
        <v>18.690000000000001</v>
      </c>
      <c r="H6" s="3">
        <v>19.571999999999999</v>
      </c>
      <c r="I6" s="3">
        <v>19.811</v>
      </c>
      <c r="J6" s="3">
        <v>19.701000000000001</v>
      </c>
      <c r="K6" s="3">
        <v>19.626999999999999</v>
      </c>
      <c r="L6" s="3">
        <v>37.093000000000004</v>
      </c>
      <c r="M6" s="3">
        <v>23.364999999999998</v>
      </c>
      <c r="N6" s="3">
        <v>19.553999999999998</v>
      </c>
      <c r="O6" s="3">
        <v>19.701000000000001</v>
      </c>
      <c r="P6" s="3">
        <v>20.198</v>
      </c>
      <c r="Q6" s="3">
        <v>20.731000000000002</v>
      </c>
      <c r="R6" s="3">
        <v>21.963000000000001</v>
      </c>
      <c r="S6" s="3">
        <v>19.571999999999999</v>
      </c>
      <c r="T6" s="3">
        <v>19.664000000000001</v>
      </c>
      <c r="U6" s="3">
        <v>19.664000000000001</v>
      </c>
      <c r="V6" s="3">
        <v>9.8999999999999993E+37</v>
      </c>
      <c r="W6" s="3">
        <v>47.231999999999999</v>
      </c>
      <c r="X6" s="3">
        <v>9.8999999999999993E+37</v>
      </c>
    </row>
    <row r="7" spans="1:24" x14ac:dyDescent="0.3">
      <c r="A7" s="3">
        <v>6</v>
      </c>
      <c r="B7" s="51">
        <v>43342.558060069445</v>
      </c>
      <c r="C7" s="3">
        <v>429.991421</v>
      </c>
      <c r="D7" s="3">
        <v>416.36156399999999</v>
      </c>
      <c r="E7" s="3">
        <v>742.37706500000002</v>
      </c>
      <c r="F7" s="3">
        <v>19.847999999999999</v>
      </c>
      <c r="G7" s="3">
        <v>18.634</v>
      </c>
      <c r="H7" s="3">
        <v>19.571999999999999</v>
      </c>
      <c r="I7" s="3">
        <v>19.792999999999999</v>
      </c>
      <c r="J7" s="3">
        <v>19.609000000000002</v>
      </c>
      <c r="K7" s="3">
        <v>19.626999999999999</v>
      </c>
      <c r="L7" s="3">
        <v>54.417000000000002</v>
      </c>
      <c r="M7" s="3">
        <v>32.387</v>
      </c>
      <c r="N7" s="3">
        <v>19.792999999999999</v>
      </c>
      <c r="O7" s="3">
        <v>19.829999999999998</v>
      </c>
      <c r="P7" s="3">
        <v>20.013999999999999</v>
      </c>
      <c r="Q7" s="3">
        <v>20.547000000000001</v>
      </c>
      <c r="R7" s="3">
        <v>22.838000000000001</v>
      </c>
      <c r="S7" s="3">
        <v>19.626999999999999</v>
      </c>
      <c r="T7" s="3">
        <v>19.646000000000001</v>
      </c>
      <c r="U7" s="3">
        <v>19.571999999999999</v>
      </c>
      <c r="V7" s="3">
        <v>9.8999999999999993E+37</v>
      </c>
      <c r="W7" s="3">
        <v>-148.93700000000001</v>
      </c>
      <c r="X7" s="3">
        <v>9.8999999999999993E+37</v>
      </c>
    </row>
    <row r="8" spans="1:24" x14ac:dyDescent="0.3">
      <c r="A8" s="3">
        <v>7</v>
      </c>
      <c r="B8" s="51">
        <v>43342.558118055553</v>
      </c>
      <c r="C8" s="3">
        <v>430.006553</v>
      </c>
      <c r="D8" s="3">
        <v>416.414582</v>
      </c>
      <c r="E8" s="3">
        <v>742.45115799999996</v>
      </c>
      <c r="F8" s="3">
        <v>19.867000000000001</v>
      </c>
      <c r="G8" s="3">
        <v>18.634</v>
      </c>
      <c r="H8" s="3">
        <v>19.609000000000002</v>
      </c>
      <c r="I8" s="3">
        <v>19.829999999999998</v>
      </c>
      <c r="J8" s="3">
        <v>19.626999999999999</v>
      </c>
      <c r="K8" s="3">
        <v>19.701000000000001</v>
      </c>
      <c r="L8" s="3">
        <v>56.768999999999998</v>
      </c>
      <c r="M8" s="3">
        <v>36.534999999999997</v>
      </c>
      <c r="N8" s="3">
        <v>20.97</v>
      </c>
      <c r="O8" s="3">
        <v>20.51</v>
      </c>
      <c r="P8" s="3">
        <v>21.024999999999999</v>
      </c>
      <c r="Q8" s="3">
        <v>21.135000000000002</v>
      </c>
      <c r="R8" s="3">
        <v>24.038</v>
      </c>
      <c r="S8" s="3">
        <v>19.738</v>
      </c>
      <c r="T8" s="3">
        <v>19.683</v>
      </c>
      <c r="U8" s="3">
        <v>19.646000000000001</v>
      </c>
      <c r="V8" s="3">
        <v>-68.605000000000004</v>
      </c>
      <c r="W8" s="3">
        <v>9.8999999999999993E+37</v>
      </c>
      <c r="X8" s="3">
        <v>9.8999999999999993E+37</v>
      </c>
    </row>
    <row r="9" spans="1:24" x14ac:dyDescent="0.3">
      <c r="A9" s="3">
        <v>8</v>
      </c>
      <c r="B9" s="51">
        <v>43342.558176041668</v>
      </c>
      <c r="C9" s="3">
        <v>430.01412399999998</v>
      </c>
      <c r="D9" s="3">
        <v>416.31191699999999</v>
      </c>
      <c r="E9" s="3">
        <v>742.45958700000006</v>
      </c>
      <c r="F9" s="3">
        <v>19.847999999999999</v>
      </c>
      <c r="G9" s="3">
        <v>18.634</v>
      </c>
      <c r="H9" s="3">
        <v>19.609000000000002</v>
      </c>
      <c r="I9" s="3">
        <v>19.792999999999999</v>
      </c>
      <c r="J9" s="3">
        <v>19.571999999999999</v>
      </c>
      <c r="K9" s="3">
        <v>19.626999999999999</v>
      </c>
      <c r="L9" s="3">
        <v>64.852000000000004</v>
      </c>
      <c r="M9" s="3">
        <v>34.643000000000001</v>
      </c>
      <c r="N9" s="3">
        <v>22</v>
      </c>
      <c r="O9" s="3">
        <v>20.234000000000002</v>
      </c>
      <c r="P9" s="3">
        <v>21.521999999999998</v>
      </c>
      <c r="Q9" s="3">
        <v>21.300999999999998</v>
      </c>
      <c r="R9" s="3">
        <v>24.984000000000002</v>
      </c>
      <c r="S9" s="3">
        <v>19.792999999999999</v>
      </c>
      <c r="T9" s="3">
        <v>19.683</v>
      </c>
      <c r="U9" s="3">
        <v>19.626999999999999</v>
      </c>
      <c r="V9" s="3">
        <v>-154.90700000000001</v>
      </c>
      <c r="W9" s="3">
        <v>-137.066</v>
      </c>
      <c r="X9" s="3">
        <v>9.8999999999999993E+37</v>
      </c>
    </row>
    <row r="10" spans="1:24" x14ac:dyDescent="0.3">
      <c r="A10" s="3">
        <v>9</v>
      </c>
      <c r="B10" s="51">
        <v>43342.558243518521</v>
      </c>
      <c r="C10" s="3">
        <v>430.030101</v>
      </c>
      <c r="D10" s="3">
        <v>416.39017699999999</v>
      </c>
      <c r="E10" s="3">
        <v>742.45958700000006</v>
      </c>
      <c r="F10" s="3">
        <v>19.847999999999999</v>
      </c>
      <c r="G10" s="3">
        <v>18.725999999999999</v>
      </c>
      <c r="H10" s="3">
        <v>19.626999999999999</v>
      </c>
      <c r="I10" s="3">
        <v>19.774999999999999</v>
      </c>
      <c r="J10" s="3">
        <v>19.646000000000001</v>
      </c>
      <c r="K10" s="3">
        <v>19.683</v>
      </c>
      <c r="L10" s="3">
        <v>84.534999999999997</v>
      </c>
      <c r="M10" s="3">
        <v>47.860999999999997</v>
      </c>
      <c r="N10" s="3">
        <v>26.457000000000001</v>
      </c>
      <c r="O10" s="3">
        <v>22.456</v>
      </c>
      <c r="P10" s="3">
        <v>22.838000000000001</v>
      </c>
      <c r="Q10" s="3">
        <v>22.547000000000001</v>
      </c>
      <c r="R10" s="3">
        <v>27.221</v>
      </c>
      <c r="S10" s="3">
        <v>19.995000000000001</v>
      </c>
      <c r="T10" s="3">
        <v>19.738</v>
      </c>
      <c r="U10" s="3">
        <v>19.683</v>
      </c>
      <c r="V10" s="3">
        <v>9.8999999999999993E+37</v>
      </c>
      <c r="W10" s="3">
        <v>-178.161</v>
      </c>
      <c r="X10" s="3">
        <v>9.8999999999999993E+37</v>
      </c>
    </row>
    <row r="11" spans="1:24" x14ac:dyDescent="0.3">
      <c r="A11" s="3">
        <v>10</v>
      </c>
      <c r="B11" s="51">
        <v>43342.55831122685</v>
      </c>
      <c r="C11" s="3">
        <v>429.97965699999997</v>
      </c>
      <c r="D11" s="3">
        <v>416.40279700000002</v>
      </c>
      <c r="E11" s="3">
        <v>742.39727500000004</v>
      </c>
      <c r="F11" s="3">
        <v>19.902999999999999</v>
      </c>
      <c r="G11" s="3">
        <v>18.690000000000001</v>
      </c>
      <c r="H11" s="3">
        <v>19.719000000000001</v>
      </c>
      <c r="I11" s="3">
        <v>19.811</v>
      </c>
      <c r="J11" s="3">
        <v>19.646000000000001</v>
      </c>
      <c r="K11" s="3">
        <v>19.719000000000001</v>
      </c>
      <c r="L11" s="3">
        <v>72.19</v>
      </c>
      <c r="M11" s="3">
        <v>47.375999999999998</v>
      </c>
      <c r="N11" s="3">
        <v>27.44</v>
      </c>
      <c r="O11" s="3">
        <v>27.457999999999998</v>
      </c>
      <c r="P11" s="3">
        <v>23.747</v>
      </c>
      <c r="Q11" s="3">
        <v>23.875</v>
      </c>
      <c r="R11" s="3">
        <v>29.931999999999999</v>
      </c>
      <c r="S11" s="3">
        <v>20.216000000000001</v>
      </c>
      <c r="T11" s="3">
        <v>19.738</v>
      </c>
      <c r="U11" s="3">
        <v>19.683</v>
      </c>
      <c r="V11" s="3">
        <v>9.8999999999999993E+37</v>
      </c>
      <c r="W11" s="3">
        <v>9.8999999999999993E+37</v>
      </c>
      <c r="X11" s="3">
        <v>9.8999999999999993E+37</v>
      </c>
    </row>
    <row r="12" spans="1:24" x14ac:dyDescent="0.3">
      <c r="A12" s="3">
        <v>11</v>
      </c>
      <c r="B12" s="51">
        <v>43342.558379050926</v>
      </c>
      <c r="C12" s="3">
        <v>429.981336</v>
      </c>
      <c r="D12" s="3">
        <v>416.36661600000002</v>
      </c>
      <c r="E12" s="3">
        <v>742.40906700000005</v>
      </c>
      <c r="F12" s="3">
        <v>19.885000000000002</v>
      </c>
      <c r="G12" s="3">
        <v>18.652999999999999</v>
      </c>
      <c r="H12" s="3">
        <v>19.774999999999999</v>
      </c>
      <c r="I12" s="3">
        <v>19.774999999999999</v>
      </c>
      <c r="J12" s="3">
        <v>19.626999999999999</v>
      </c>
      <c r="K12" s="3">
        <v>19.774999999999999</v>
      </c>
      <c r="L12" s="3">
        <v>79.912999999999997</v>
      </c>
      <c r="M12" s="3">
        <v>49.055</v>
      </c>
      <c r="N12" s="3">
        <v>27.675999999999998</v>
      </c>
      <c r="O12" s="3">
        <v>26.838999999999999</v>
      </c>
      <c r="P12" s="3">
        <v>27.021000000000001</v>
      </c>
      <c r="Q12" s="3">
        <v>26.294</v>
      </c>
      <c r="R12" s="3">
        <v>31.623000000000001</v>
      </c>
      <c r="S12" s="3">
        <v>20.363</v>
      </c>
      <c r="T12" s="3">
        <v>19.756</v>
      </c>
      <c r="U12" s="3">
        <v>19.701000000000001</v>
      </c>
      <c r="V12" s="3">
        <v>-88.816999999999993</v>
      </c>
      <c r="W12" s="3">
        <v>9.8999999999999993E+37</v>
      </c>
      <c r="X12" s="3">
        <v>-118.917</v>
      </c>
    </row>
    <row r="13" spans="1:24" x14ac:dyDescent="0.3">
      <c r="A13" s="3">
        <v>12</v>
      </c>
      <c r="B13" s="51">
        <v>43342.558446643518</v>
      </c>
      <c r="C13" s="3">
        <v>430.00151599999998</v>
      </c>
      <c r="D13" s="3">
        <v>416.37082299999997</v>
      </c>
      <c r="E13" s="3">
        <v>742.40569300000004</v>
      </c>
      <c r="F13" s="3">
        <v>19.902999999999999</v>
      </c>
      <c r="G13" s="3">
        <v>18.690000000000001</v>
      </c>
      <c r="H13" s="3">
        <v>19.847999999999999</v>
      </c>
      <c r="I13" s="3">
        <v>19.756</v>
      </c>
      <c r="J13" s="3">
        <v>19.626999999999999</v>
      </c>
      <c r="K13" s="3">
        <v>19.774999999999999</v>
      </c>
      <c r="L13" s="3">
        <v>68.397000000000006</v>
      </c>
      <c r="M13" s="3">
        <v>49.5</v>
      </c>
      <c r="N13" s="3">
        <v>31.86</v>
      </c>
      <c r="O13" s="3">
        <v>27.731000000000002</v>
      </c>
      <c r="P13" s="3">
        <v>27.893999999999998</v>
      </c>
      <c r="Q13" s="3">
        <v>26.966999999999999</v>
      </c>
      <c r="R13" s="3">
        <v>34.314999999999998</v>
      </c>
      <c r="S13" s="3">
        <v>20.638999999999999</v>
      </c>
      <c r="T13" s="3">
        <v>19.811</v>
      </c>
      <c r="U13" s="3">
        <v>19.701000000000001</v>
      </c>
      <c r="V13" s="3">
        <v>-150.542</v>
      </c>
      <c r="W13" s="3">
        <v>9.8999999999999993E+37</v>
      </c>
      <c r="X13" s="3">
        <v>-197.73500000000001</v>
      </c>
    </row>
    <row r="14" spans="1:24" x14ac:dyDescent="0.3">
      <c r="A14" s="3">
        <v>13</v>
      </c>
      <c r="B14" s="51">
        <v>43342.558515046294</v>
      </c>
      <c r="C14" s="3">
        <v>429.95779800000003</v>
      </c>
      <c r="D14" s="3">
        <v>416.359038</v>
      </c>
      <c r="E14" s="3">
        <v>742.413276</v>
      </c>
      <c r="F14" s="3">
        <v>19.922000000000001</v>
      </c>
      <c r="G14" s="3">
        <v>18.725999999999999</v>
      </c>
      <c r="H14" s="3">
        <v>20.013999999999999</v>
      </c>
      <c r="I14" s="3">
        <v>19.811</v>
      </c>
      <c r="J14" s="3">
        <v>19.646000000000001</v>
      </c>
      <c r="K14" s="3">
        <v>19.885000000000002</v>
      </c>
      <c r="L14" s="3">
        <v>76.989999999999995</v>
      </c>
      <c r="M14" s="3">
        <v>47.125</v>
      </c>
      <c r="N14" s="3">
        <v>33.770000000000003</v>
      </c>
      <c r="O14" s="3">
        <v>28.004000000000001</v>
      </c>
      <c r="P14" s="3">
        <v>29.077000000000002</v>
      </c>
      <c r="Q14" s="3">
        <v>27.585000000000001</v>
      </c>
      <c r="R14" s="3">
        <v>37.271999999999998</v>
      </c>
      <c r="S14" s="3">
        <v>21.154</v>
      </c>
      <c r="T14" s="3">
        <v>19.885000000000002</v>
      </c>
      <c r="U14" s="3">
        <v>19.811</v>
      </c>
      <c r="V14" s="3">
        <v>9.8999999999999993E+37</v>
      </c>
      <c r="W14" s="3">
        <v>9.8999999999999993E+37</v>
      </c>
      <c r="X14" s="3">
        <v>-96.188999999999993</v>
      </c>
    </row>
    <row r="15" spans="1:24" x14ac:dyDescent="0.3">
      <c r="A15" s="3">
        <v>14</v>
      </c>
      <c r="B15" s="51">
        <v>43342.558574768518</v>
      </c>
      <c r="C15" s="3">
        <v>430.00992100000002</v>
      </c>
      <c r="D15" s="3">
        <v>416.37082299999997</v>
      </c>
      <c r="E15" s="3">
        <v>742.44526800000006</v>
      </c>
      <c r="F15" s="3">
        <v>20.032</v>
      </c>
      <c r="G15" s="3">
        <v>18.763000000000002</v>
      </c>
      <c r="H15" s="3">
        <v>20.308</v>
      </c>
      <c r="I15" s="3">
        <v>19.847999999999999</v>
      </c>
      <c r="J15" s="3">
        <v>19.719000000000001</v>
      </c>
      <c r="K15" s="3">
        <v>20.032</v>
      </c>
      <c r="L15" s="3">
        <v>115.315</v>
      </c>
      <c r="M15" s="3">
        <v>69.353999999999999</v>
      </c>
      <c r="N15" s="3">
        <v>45.758000000000003</v>
      </c>
      <c r="O15" s="3">
        <v>35.348999999999997</v>
      </c>
      <c r="P15" s="3">
        <v>33.933</v>
      </c>
      <c r="Q15" s="3">
        <v>30.385999999999999</v>
      </c>
      <c r="R15" s="3">
        <v>40.634</v>
      </c>
      <c r="S15" s="3">
        <v>21.797999999999998</v>
      </c>
      <c r="T15" s="3">
        <v>20.032</v>
      </c>
      <c r="U15" s="3">
        <v>19.867000000000001</v>
      </c>
      <c r="V15" s="3">
        <v>9.8999999999999993E+37</v>
      </c>
      <c r="W15" s="3">
        <v>9.8999999999999993E+37</v>
      </c>
      <c r="X15" s="3">
        <v>-60.295999999999999</v>
      </c>
    </row>
    <row r="16" spans="1:24" x14ac:dyDescent="0.3">
      <c r="A16" s="3">
        <v>15</v>
      </c>
      <c r="B16" s="51">
        <v>43342.558642708333</v>
      </c>
      <c r="C16" s="3">
        <v>429.971251</v>
      </c>
      <c r="D16" s="3">
        <v>416.316124</v>
      </c>
      <c r="E16" s="3">
        <v>742.46800499999995</v>
      </c>
      <c r="F16" s="3">
        <v>20.05</v>
      </c>
      <c r="G16" s="3">
        <v>18.782</v>
      </c>
      <c r="H16" s="3">
        <v>20.638999999999999</v>
      </c>
      <c r="I16" s="3">
        <v>19.792999999999999</v>
      </c>
      <c r="J16" s="3">
        <v>19.683</v>
      </c>
      <c r="K16" s="3">
        <v>20.123999999999999</v>
      </c>
      <c r="L16" s="3">
        <v>170.43700000000001</v>
      </c>
      <c r="M16" s="3">
        <v>107.55</v>
      </c>
      <c r="N16" s="3">
        <v>62.972999999999999</v>
      </c>
      <c r="O16" s="3">
        <v>47.017000000000003</v>
      </c>
      <c r="P16" s="3">
        <v>37.686</v>
      </c>
      <c r="Q16" s="3">
        <v>33.679000000000002</v>
      </c>
      <c r="R16" s="3">
        <v>45.290999999999997</v>
      </c>
      <c r="S16" s="3">
        <v>22.692</v>
      </c>
      <c r="T16" s="3">
        <v>20.216000000000001</v>
      </c>
      <c r="U16" s="3">
        <v>19.940000000000001</v>
      </c>
      <c r="V16" s="3">
        <v>-197.91900000000001</v>
      </c>
      <c r="W16" s="3">
        <v>9.8999999999999993E+37</v>
      </c>
      <c r="X16" s="3">
        <v>72.828000000000003</v>
      </c>
    </row>
    <row r="17" spans="1:24" x14ac:dyDescent="0.3">
      <c r="A17" s="3">
        <v>16</v>
      </c>
      <c r="B17" s="51">
        <v>43342.558710532408</v>
      </c>
      <c r="C17" s="3">
        <v>429.99562400000002</v>
      </c>
      <c r="D17" s="3">
        <v>416.37165800000002</v>
      </c>
      <c r="E17" s="3">
        <v>742.41748500000006</v>
      </c>
      <c r="F17" s="3">
        <v>20.141999999999999</v>
      </c>
      <c r="G17" s="3">
        <v>18.782</v>
      </c>
      <c r="H17" s="3">
        <v>20.896000000000001</v>
      </c>
      <c r="I17" s="3">
        <v>19.792999999999999</v>
      </c>
      <c r="J17" s="3">
        <v>19.646000000000001</v>
      </c>
      <c r="K17" s="3">
        <v>20.29</v>
      </c>
      <c r="L17" s="3">
        <v>193.917</v>
      </c>
      <c r="M17" s="3">
        <v>129.55099999999999</v>
      </c>
      <c r="N17" s="3">
        <v>76.105000000000004</v>
      </c>
      <c r="O17" s="3">
        <v>57.962000000000003</v>
      </c>
      <c r="P17" s="3">
        <v>46.171999999999997</v>
      </c>
      <c r="Q17" s="3">
        <v>37.667999999999999</v>
      </c>
      <c r="R17" s="3">
        <v>49.5</v>
      </c>
      <c r="S17" s="3">
        <v>23.638000000000002</v>
      </c>
      <c r="T17" s="3">
        <v>20.363</v>
      </c>
      <c r="U17" s="3">
        <v>20.05</v>
      </c>
      <c r="V17" s="3">
        <v>-76.475999999999999</v>
      </c>
      <c r="W17" s="3">
        <v>9.8999999999999993E+37</v>
      </c>
      <c r="X17" s="3">
        <v>193.60300000000001</v>
      </c>
    </row>
    <row r="18" spans="1:24" x14ac:dyDescent="0.3">
      <c r="A18" s="3">
        <v>17</v>
      </c>
      <c r="B18" s="51">
        <v>43342.558778356484</v>
      </c>
      <c r="C18" s="3">
        <v>429.97293000000002</v>
      </c>
      <c r="D18" s="3">
        <v>416.322857</v>
      </c>
      <c r="E18" s="3">
        <v>742.40233000000001</v>
      </c>
      <c r="F18" s="3">
        <v>20.271000000000001</v>
      </c>
      <c r="G18" s="3">
        <v>18.837</v>
      </c>
      <c r="H18" s="3">
        <v>21.263999999999999</v>
      </c>
      <c r="I18" s="3">
        <v>19.885000000000002</v>
      </c>
      <c r="J18" s="3">
        <v>19.701000000000001</v>
      </c>
      <c r="K18" s="3">
        <v>20.529</v>
      </c>
      <c r="L18" s="3">
        <v>229.25899999999999</v>
      </c>
      <c r="M18" s="3">
        <v>148.916</v>
      </c>
      <c r="N18" s="3">
        <v>79.293000000000006</v>
      </c>
      <c r="O18" s="3">
        <v>59.101999999999997</v>
      </c>
      <c r="P18" s="3">
        <v>48.841000000000001</v>
      </c>
      <c r="Q18" s="3">
        <v>39.680999999999997</v>
      </c>
      <c r="R18" s="3">
        <v>54.933999999999997</v>
      </c>
      <c r="S18" s="3">
        <v>24.42</v>
      </c>
      <c r="T18" s="3">
        <v>20.638999999999999</v>
      </c>
      <c r="U18" s="3">
        <v>20.106000000000002</v>
      </c>
      <c r="V18" s="3">
        <v>-10.44</v>
      </c>
      <c r="W18" s="3">
        <v>9.8999999999999993E+37</v>
      </c>
      <c r="X18" s="3">
        <v>288.51900000000001</v>
      </c>
    </row>
    <row r="19" spans="1:24" x14ac:dyDescent="0.3">
      <c r="A19" s="3">
        <v>18</v>
      </c>
      <c r="B19" s="51">
        <v>43342.558845833337</v>
      </c>
      <c r="C19" s="3">
        <v>430.04523399999999</v>
      </c>
      <c r="D19" s="3">
        <v>416.33127000000002</v>
      </c>
      <c r="E19" s="3">
        <v>742.42001200000004</v>
      </c>
      <c r="F19" s="3">
        <v>20.363</v>
      </c>
      <c r="G19" s="3">
        <v>18.91</v>
      </c>
      <c r="H19" s="3">
        <v>21.65</v>
      </c>
      <c r="I19" s="3">
        <v>19.829999999999998</v>
      </c>
      <c r="J19" s="3">
        <v>19.701000000000001</v>
      </c>
      <c r="K19" s="3">
        <v>20.657</v>
      </c>
      <c r="L19" s="3">
        <v>265.75200000000001</v>
      </c>
      <c r="M19" s="3">
        <v>176.31</v>
      </c>
      <c r="N19" s="3">
        <v>104.21</v>
      </c>
      <c r="O19" s="3">
        <v>71.444999999999993</v>
      </c>
      <c r="P19" s="3">
        <v>56.84</v>
      </c>
      <c r="Q19" s="3">
        <v>49.536000000000001</v>
      </c>
      <c r="R19" s="3">
        <v>59.779000000000003</v>
      </c>
      <c r="S19" s="3">
        <v>25.166</v>
      </c>
      <c r="T19" s="3">
        <v>20.748999999999999</v>
      </c>
      <c r="U19" s="3">
        <v>20.178999999999998</v>
      </c>
      <c r="V19" s="3">
        <v>163.82900000000001</v>
      </c>
      <c r="W19" s="3">
        <v>9.8999999999999993E+37</v>
      </c>
      <c r="X19" s="3">
        <v>134.517</v>
      </c>
    </row>
    <row r="20" spans="1:24" x14ac:dyDescent="0.3">
      <c r="A20" s="3">
        <v>19</v>
      </c>
      <c r="B20" s="51">
        <v>43342.558913310182</v>
      </c>
      <c r="C20" s="3">
        <v>429.95863200000002</v>
      </c>
      <c r="D20" s="3">
        <v>416.28835600000002</v>
      </c>
      <c r="E20" s="3">
        <v>742.35012800000004</v>
      </c>
      <c r="F20" s="3">
        <v>20.602</v>
      </c>
      <c r="G20" s="3">
        <v>18.928999999999998</v>
      </c>
      <c r="H20" s="3">
        <v>21.925999999999998</v>
      </c>
      <c r="I20" s="3">
        <v>19.902999999999999</v>
      </c>
      <c r="J20" s="3">
        <v>19.701000000000001</v>
      </c>
      <c r="K20" s="3">
        <v>20.952000000000002</v>
      </c>
      <c r="L20" s="3">
        <v>271.15899999999999</v>
      </c>
      <c r="M20" s="3">
        <v>183.74100000000001</v>
      </c>
      <c r="N20" s="3">
        <v>109.462</v>
      </c>
      <c r="O20" s="3">
        <v>77.646000000000001</v>
      </c>
      <c r="P20" s="3">
        <v>57.195999999999998</v>
      </c>
      <c r="Q20" s="3">
        <v>46.530999999999999</v>
      </c>
      <c r="R20" s="3">
        <v>64.09</v>
      </c>
      <c r="S20" s="3">
        <v>26.148</v>
      </c>
      <c r="T20" s="3">
        <v>20.988</v>
      </c>
      <c r="U20" s="3">
        <v>20.326000000000001</v>
      </c>
      <c r="V20" s="3">
        <v>-181.298</v>
      </c>
      <c r="W20" s="3">
        <v>9.8999999999999993E+37</v>
      </c>
      <c r="X20" s="3">
        <v>-8.7680000000000007</v>
      </c>
    </row>
    <row r="21" spans="1:24" x14ac:dyDescent="0.3">
      <c r="A21" s="3">
        <v>20</v>
      </c>
      <c r="B21" s="51">
        <v>43342.558972685183</v>
      </c>
      <c r="C21" s="3">
        <v>430.00403999999997</v>
      </c>
      <c r="D21" s="3">
        <v>416.33800300000001</v>
      </c>
      <c r="E21" s="3">
        <v>742.31728999999996</v>
      </c>
      <c r="F21" s="3">
        <v>20.712</v>
      </c>
      <c r="G21" s="3">
        <v>19.001999999999999</v>
      </c>
      <c r="H21" s="3">
        <v>22.401</v>
      </c>
      <c r="I21" s="3">
        <v>19.902999999999999</v>
      </c>
      <c r="J21" s="3">
        <v>19.701000000000001</v>
      </c>
      <c r="K21" s="3">
        <v>21.099</v>
      </c>
      <c r="L21" s="3">
        <v>265.64400000000001</v>
      </c>
      <c r="M21" s="3">
        <v>177.767</v>
      </c>
      <c r="N21" s="3">
        <v>100.387</v>
      </c>
      <c r="O21" s="3">
        <v>76.795000000000002</v>
      </c>
      <c r="P21" s="3">
        <v>60.811</v>
      </c>
      <c r="Q21" s="3">
        <v>51.798000000000002</v>
      </c>
      <c r="R21" s="3">
        <v>71.658000000000001</v>
      </c>
      <c r="S21" s="3">
        <v>27.13</v>
      </c>
      <c r="T21" s="3">
        <v>21.154</v>
      </c>
      <c r="U21" s="3">
        <v>20.437000000000001</v>
      </c>
      <c r="V21" s="3">
        <v>9.8999999999999993E+37</v>
      </c>
      <c r="W21" s="3">
        <v>9.8999999999999993E+37</v>
      </c>
      <c r="X21" s="3">
        <v>118.482</v>
      </c>
    </row>
    <row r="22" spans="1:24" x14ac:dyDescent="0.3">
      <c r="A22" s="3">
        <v>21</v>
      </c>
      <c r="B22" s="51">
        <v>43342.559040624998</v>
      </c>
      <c r="C22" s="3">
        <v>429.99562400000002</v>
      </c>
      <c r="D22" s="3">
        <v>416.31948499999999</v>
      </c>
      <c r="E22" s="3">
        <v>742.385493</v>
      </c>
      <c r="F22" s="3">
        <v>20.952000000000002</v>
      </c>
      <c r="G22" s="3">
        <v>19.113</v>
      </c>
      <c r="H22" s="3">
        <v>22.82</v>
      </c>
      <c r="I22" s="3">
        <v>19.957999999999998</v>
      </c>
      <c r="J22" s="3">
        <v>19.792999999999999</v>
      </c>
      <c r="K22" s="3">
        <v>21.283000000000001</v>
      </c>
      <c r="L22" s="3">
        <v>253.77199999999999</v>
      </c>
      <c r="M22" s="3">
        <v>176.108</v>
      </c>
      <c r="N22" s="3">
        <v>98.191000000000003</v>
      </c>
      <c r="O22" s="3">
        <v>83.436999999999998</v>
      </c>
      <c r="P22" s="3">
        <v>67.936000000000007</v>
      </c>
      <c r="Q22" s="3">
        <v>55.682000000000002</v>
      </c>
      <c r="R22" s="3">
        <v>76.724999999999994</v>
      </c>
      <c r="S22" s="3">
        <v>28.167000000000002</v>
      </c>
      <c r="T22" s="3">
        <v>21.484999999999999</v>
      </c>
      <c r="U22" s="3">
        <v>20.602</v>
      </c>
      <c r="V22" s="3">
        <v>9.8999999999999993E+37</v>
      </c>
      <c r="W22" s="3">
        <v>9.8999999999999993E+37</v>
      </c>
      <c r="X22" s="3">
        <v>107.622</v>
      </c>
    </row>
    <row r="23" spans="1:24" x14ac:dyDescent="0.3">
      <c r="A23" s="3">
        <v>22</v>
      </c>
      <c r="B23" s="51">
        <v>43342.559108217596</v>
      </c>
      <c r="C23" s="3">
        <v>430.006553</v>
      </c>
      <c r="D23" s="3">
        <v>416.27236399999998</v>
      </c>
      <c r="E23" s="3">
        <v>742.33329100000003</v>
      </c>
      <c r="F23" s="3">
        <v>21.190999999999999</v>
      </c>
      <c r="G23" s="3">
        <v>19.204000000000001</v>
      </c>
      <c r="H23" s="3">
        <v>22.965</v>
      </c>
      <c r="I23" s="3">
        <v>19.940000000000001</v>
      </c>
      <c r="J23" s="3">
        <v>19.774999999999999</v>
      </c>
      <c r="K23" s="3">
        <v>21.466000000000001</v>
      </c>
      <c r="L23" s="3">
        <v>271.392</v>
      </c>
      <c r="M23" s="3">
        <v>184.958</v>
      </c>
      <c r="N23" s="3">
        <v>107.264</v>
      </c>
      <c r="O23" s="3">
        <v>84.162999999999997</v>
      </c>
      <c r="P23" s="3">
        <v>67.741</v>
      </c>
      <c r="Q23" s="3">
        <v>56.536999999999999</v>
      </c>
      <c r="R23" s="3">
        <v>76.210999999999999</v>
      </c>
      <c r="S23" s="3">
        <v>29.530999999999999</v>
      </c>
      <c r="T23" s="3">
        <v>21.742000000000001</v>
      </c>
      <c r="U23" s="3">
        <v>20.748999999999999</v>
      </c>
      <c r="V23" s="3">
        <v>66.518000000000001</v>
      </c>
      <c r="W23" s="3">
        <v>9.8999999999999993E+37</v>
      </c>
      <c r="X23" s="3">
        <v>188.66399999999999</v>
      </c>
    </row>
    <row r="24" spans="1:24" x14ac:dyDescent="0.3">
      <c r="A24" s="3">
        <v>23</v>
      </c>
      <c r="B24" s="51">
        <v>43342.559175810187</v>
      </c>
      <c r="C24" s="3">
        <v>429.94098600000001</v>
      </c>
      <c r="D24" s="3">
        <v>416.27909699999998</v>
      </c>
      <c r="E24" s="3">
        <v>742.37538300000006</v>
      </c>
      <c r="F24" s="3">
        <v>21.503</v>
      </c>
      <c r="G24" s="3">
        <v>19.332999999999998</v>
      </c>
      <c r="H24" s="3">
        <v>23.183</v>
      </c>
      <c r="I24" s="3">
        <v>20.05</v>
      </c>
      <c r="J24" s="3">
        <v>19.885000000000002</v>
      </c>
      <c r="K24" s="3">
        <v>21.632000000000001</v>
      </c>
      <c r="L24" s="3">
        <v>237.53800000000001</v>
      </c>
      <c r="M24" s="3">
        <v>177.822</v>
      </c>
      <c r="N24" s="3">
        <v>105.10299999999999</v>
      </c>
      <c r="O24" s="3">
        <v>80.037000000000006</v>
      </c>
      <c r="P24" s="3">
        <v>69.849999999999994</v>
      </c>
      <c r="Q24" s="3">
        <v>58.301000000000002</v>
      </c>
      <c r="R24" s="3">
        <v>76.778000000000006</v>
      </c>
      <c r="S24" s="3">
        <v>30.914000000000001</v>
      </c>
      <c r="T24" s="3">
        <v>22.055</v>
      </c>
      <c r="U24" s="3">
        <v>20.952000000000002</v>
      </c>
      <c r="V24" s="3">
        <v>176.827</v>
      </c>
      <c r="W24" s="3">
        <v>9.8999999999999993E+37</v>
      </c>
      <c r="X24" s="3">
        <v>82.745999999999995</v>
      </c>
    </row>
    <row r="25" spans="1:24" x14ac:dyDescent="0.3">
      <c r="A25" s="3">
        <v>24</v>
      </c>
      <c r="B25" s="51">
        <v>43342.559243750002</v>
      </c>
      <c r="C25" s="3">
        <v>429.90314999999998</v>
      </c>
      <c r="D25" s="3">
        <v>416.31107100000003</v>
      </c>
      <c r="E25" s="3">
        <v>742.28107899999998</v>
      </c>
      <c r="F25" s="3">
        <v>21.760999999999999</v>
      </c>
      <c r="G25" s="3">
        <v>19.37</v>
      </c>
      <c r="H25" s="3">
        <v>23.382999999999999</v>
      </c>
      <c r="I25" s="3">
        <v>20.013999999999999</v>
      </c>
      <c r="J25" s="3">
        <v>19.847999999999999</v>
      </c>
      <c r="K25" s="3">
        <v>21.760999999999999</v>
      </c>
      <c r="L25" s="3">
        <v>249.691</v>
      </c>
      <c r="M25" s="3">
        <v>154.727</v>
      </c>
      <c r="N25" s="3">
        <v>103.87</v>
      </c>
      <c r="O25" s="3">
        <v>77.468000000000004</v>
      </c>
      <c r="P25" s="3">
        <v>56.804000000000002</v>
      </c>
      <c r="Q25" s="3">
        <v>52.332999999999998</v>
      </c>
      <c r="R25" s="3">
        <v>76.477000000000004</v>
      </c>
      <c r="S25" s="3">
        <v>32.078000000000003</v>
      </c>
      <c r="T25" s="3">
        <v>22.31</v>
      </c>
      <c r="U25" s="3">
        <v>21.044</v>
      </c>
      <c r="V25" s="3">
        <v>228.32900000000001</v>
      </c>
      <c r="W25" s="3">
        <v>9.8999999999999993E+37</v>
      </c>
      <c r="X25" s="3">
        <v>-93.379000000000005</v>
      </c>
    </row>
    <row r="26" spans="1:24" x14ac:dyDescent="0.3">
      <c r="A26" s="3">
        <v>25</v>
      </c>
      <c r="B26" s="51">
        <v>43342.559311111108</v>
      </c>
      <c r="C26" s="3">
        <v>429.94602300000003</v>
      </c>
      <c r="D26" s="3">
        <v>416.20757099999997</v>
      </c>
      <c r="E26" s="3">
        <v>742.35096399999998</v>
      </c>
      <c r="F26" s="3">
        <v>22.183</v>
      </c>
      <c r="G26" s="3">
        <v>19.553999999999998</v>
      </c>
      <c r="H26" s="3">
        <v>23.693000000000001</v>
      </c>
      <c r="I26" s="3">
        <v>20.123999999999999</v>
      </c>
      <c r="J26" s="3">
        <v>19.995000000000001</v>
      </c>
      <c r="K26" s="3">
        <v>21.945</v>
      </c>
      <c r="L26" s="3">
        <v>261.94600000000003</v>
      </c>
      <c r="M26" s="3">
        <v>140.44999999999999</v>
      </c>
      <c r="N26" s="3">
        <v>86.058999999999997</v>
      </c>
      <c r="O26" s="3">
        <v>65.861999999999995</v>
      </c>
      <c r="P26" s="3">
        <v>53.313000000000002</v>
      </c>
      <c r="Q26" s="3">
        <v>46.441000000000003</v>
      </c>
      <c r="R26" s="3">
        <v>73.784000000000006</v>
      </c>
      <c r="S26" s="3">
        <v>32.914999999999999</v>
      </c>
      <c r="T26" s="3">
        <v>22.547000000000001</v>
      </c>
      <c r="U26" s="3">
        <v>21.172000000000001</v>
      </c>
      <c r="V26" s="3">
        <v>164.52799999999999</v>
      </c>
      <c r="W26" s="3">
        <v>9.8999999999999993E+37</v>
      </c>
      <c r="X26" s="3">
        <v>9.8999999999999993E+37</v>
      </c>
    </row>
    <row r="27" spans="1:24" x14ac:dyDescent="0.3">
      <c r="A27" s="3">
        <v>26</v>
      </c>
      <c r="B27" s="51">
        <v>43342.559369907409</v>
      </c>
      <c r="C27" s="3">
        <v>429.971251</v>
      </c>
      <c r="D27" s="3">
        <v>416.23281200000002</v>
      </c>
      <c r="E27" s="3">
        <v>742.27771600000005</v>
      </c>
      <c r="F27" s="3">
        <v>22.401</v>
      </c>
      <c r="G27" s="3">
        <v>19.609000000000002</v>
      </c>
      <c r="H27" s="3">
        <v>23.82</v>
      </c>
      <c r="I27" s="3">
        <v>20.106000000000002</v>
      </c>
      <c r="J27" s="3">
        <v>19.902999999999999</v>
      </c>
      <c r="K27" s="3">
        <v>21.908000000000001</v>
      </c>
      <c r="L27" s="3">
        <v>263.173</v>
      </c>
      <c r="M27" s="3">
        <v>146.672</v>
      </c>
      <c r="N27" s="3">
        <v>81.382999999999996</v>
      </c>
      <c r="O27" s="3">
        <v>58.317999999999998</v>
      </c>
      <c r="P27" s="3">
        <v>51.567</v>
      </c>
      <c r="Q27" s="3">
        <v>42.81</v>
      </c>
      <c r="R27" s="3">
        <v>71.215000000000003</v>
      </c>
      <c r="S27" s="3">
        <v>34.061</v>
      </c>
      <c r="T27" s="3">
        <v>22.765000000000001</v>
      </c>
      <c r="U27" s="3">
        <v>21.300999999999998</v>
      </c>
      <c r="V27" s="3">
        <v>-118.389</v>
      </c>
      <c r="W27" s="3">
        <v>13.871</v>
      </c>
      <c r="X27" s="3">
        <v>9.8999999999999993E+37</v>
      </c>
    </row>
    <row r="28" spans="1:24" x14ac:dyDescent="0.3">
      <c r="A28" s="3">
        <v>27</v>
      </c>
      <c r="B28" s="51">
        <v>43342.5594375</v>
      </c>
      <c r="C28" s="3">
        <v>429.95191599999998</v>
      </c>
      <c r="D28" s="3">
        <v>416.19410499999998</v>
      </c>
      <c r="E28" s="3">
        <v>742.34254499999997</v>
      </c>
      <c r="F28" s="3">
        <v>22.838000000000001</v>
      </c>
      <c r="G28" s="3">
        <v>19.867000000000001</v>
      </c>
      <c r="H28" s="3">
        <v>24.765999999999998</v>
      </c>
      <c r="I28" s="3">
        <v>20.198</v>
      </c>
      <c r="J28" s="3">
        <v>20.068999999999999</v>
      </c>
      <c r="K28" s="3">
        <v>22.31</v>
      </c>
      <c r="L28" s="3">
        <v>215.92500000000001</v>
      </c>
      <c r="M28" s="3">
        <v>147.12799999999999</v>
      </c>
      <c r="N28" s="3">
        <v>83.082999999999998</v>
      </c>
      <c r="O28" s="3">
        <v>60.917000000000002</v>
      </c>
      <c r="P28" s="3">
        <v>52.225999999999999</v>
      </c>
      <c r="Q28" s="3">
        <v>45.435000000000002</v>
      </c>
      <c r="R28" s="3">
        <v>77.167000000000002</v>
      </c>
      <c r="S28" s="3">
        <v>36.337000000000003</v>
      </c>
      <c r="T28" s="3">
        <v>23.292000000000002</v>
      </c>
      <c r="U28" s="3">
        <v>21.614000000000001</v>
      </c>
      <c r="V28" s="3">
        <v>45.399000000000001</v>
      </c>
      <c r="W28" s="3">
        <v>-118.441</v>
      </c>
      <c r="X28" s="3">
        <v>9.8999999999999993E+37</v>
      </c>
    </row>
    <row r="29" spans="1:24" x14ac:dyDescent="0.3">
      <c r="A29" s="3">
        <v>28</v>
      </c>
      <c r="B29" s="51">
        <v>43342.559504976853</v>
      </c>
      <c r="C29" s="3">
        <v>429.91492399999998</v>
      </c>
      <c r="D29" s="3">
        <v>416.14025099999998</v>
      </c>
      <c r="E29" s="3">
        <v>742.290344</v>
      </c>
      <c r="F29" s="3">
        <v>23.364999999999998</v>
      </c>
      <c r="G29" s="3">
        <v>20.068999999999999</v>
      </c>
      <c r="H29" s="3">
        <v>25.693999999999999</v>
      </c>
      <c r="I29" s="3">
        <v>20.308</v>
      </c>
      <c r="J29" s="3">
        <v>20.087</v>
      </c>
      <c r="K29" s="3">
        <v>22.655999999999999</v>
      </c>
      <c r="L29" s="3">
        <v>205.869</v>
      </c>
      <c r="M29" s="3">
        <v>149.70099999999999</v>
      </c>
      <c r="N29" s="3">
        <v>92.222999999999999</v>
      </c>
      <c r="O29" s="3">
        <v>77.167000000000002</v>
      </c>
      <c r="P29" s="3">
        <v>55.896000000000001</v>
      </c>
      <c r="Q29" s="3">
        <v>54.506</v>
      </c>
      <c r="R29" s="3">
        <v>87.09</v>
      </c>
      <c r="S29" s="3">
        <v>38.817999999999998</v>
      </c>
      <c r="T29" s="3">
        <v>23.802</v>
      </c>
      <c r="U29" s="3">
        <v>21.834</v>
      </c>
      <c r="V29" s="3">
        <v>9.8999999999999993E+37</v>
      </c>
      <c r="W29" s="3">
        <v>62.512</v>
      </c>
      <c r="X29" s="3">
        <v>9.8999999999999993E+37</v>
      </c>
    </row>
    <row r="30" spans="1:24" x14ac:dyDescent="0.3">
      <c r="A30" s="3">
        <v>29</v>
      </c>
      <c r="B30" s="51">
        <v>43342.559572222221</v>
      </c>
      <c r="C30" s="3">
        <v>429.90230500000001</v>
      </c>
      <c r="D30" s="3">
        <v>416.13855999999998</v>
      </c>
      <c r="E30" s="3">
        <v>742.23393199999998</v>
      </c>
      <c r="F30" s="3">
        <v>24.074999999999999</v>
      </c>
      <c r="G30" s="3">
        <v>20.363</v>
      </c>
      <c r="H30" s="3">
        <v>27.603000000000002</v>
      </c>
      <c r="I30" s="3">
        <v>20.363</v>
      </c>
      <c r="J30" s="3">
        <v>20.141999999999999</v>
      </c>
      <c r="K30" s="3">
        <v>23.529</v>
      </c>
      <c r="L30" s="3">
        <v>361.62900000000002</v>
      </c>
      <c r="M30" s="3">
        <v>192.86600000000001</v>
      </c>
      <c r="N30" s="3">
        <v>99.905000000000001</v>
      </c>
      <c r="O30" s="3">
        <v>78.549000000000007</v>
      </c>
      <c r="P30" s="3">
        <v>55.896000000000001</v>
      </c>
      <c r="Q30" s="3">
        <v>53.722000000000001</v>
      </c>
      <c r="R30" s="3">
        <v>98.921999999999997</v>
      </c>
      <c r="S30" s="3">
        <v>41.695</v>
      </c>
      <c r="T30" s="3">
        <v>24.62</v>
      </c>
      <c r="U30" s="3">
        <v>22.327999999999999</v>
      </c>
      <c r="V30" s="3">
        <v>9.8999999999999993E+37</v>
      </c>
      <c r="W30" s="3">
        <v>118.14</v>
      </c>
      <c r="X30" s="3">
        <v>9.8999999999999993E+37</v>
      </c>
    </row>
    <row r="31" spans="1:24" x14ac:dyDescent="0.3">
      <c r="A31" s="3">
        <v>30</v>
      </c>
      <c r="B31" s="51">
        <v>43342.559639583335</v>
      </c>
      <c r="C31" s="3">
        <v>429.86363499999999</v>
      </c>
      <c r="D31" s="3">
        <v>416.10995700000001</v>
      </c>
      <c r="E31" s="3">
        <v>742.24066900000003</v>
      </c>
      <c r="F31" s="3">
        <v>25.02</v>
      </c>
      <c r="G31" s="3">
        <v>20.768000000000001</v>
      </c>
      <c r="H31" s="3">
        <v>30.222999999999999</v>
      </c>
      <c r="I31" s="3">
        <v>20.51</v>
      </c>
      <c r="J31" s="3">
        <v>20.29</v>
      </c>
      <c r="K31" s="3">
        <v>24.638999999999999</v>
      </c>
      <c r="L31" s="3">
        <v>477.18799999999999</v>
      </c>
      <c r="M31" s="3">
        <v>242.61799999999999</v>
      </c>
      <c r="N31" s="3">
        <v>132.197</v>
      </c>
      <c r="O31" s="3">
        <v>103.31699999999999</v>
      </c>
      <c r="P31" s="3">
        <v>84.162999999999997</v>
      </c>
      <c r="Q31" s="3">
        <v>75.804000000000002</v>
      </c>
      <c r="R31" s="3">
        <v>128.26499999999999</v>
      </c>
      <c r="S31" s="3">
        <v>45.453000000000003</v>
      </c>
      <c r="T31" s="3">
        <v>25.783999999999999</v>
      </c>
      <c r="U31" s="3">
        <v>23.001000000000001</v>
      </c>
      <c r="V31" s="3">
        <v>9.8999999999999993E+37</v>
      </c>
      <c r="W31" s="3">
        <v>-83.028000000000006</v>
      </c>
      <c r="X31" s="3">
        <v>-191.37899999999999</v>
      </c>
    </row>
    <row r="32" spans="1:24" x14ac:dyDescent="0.3">
      <c r="A32" s="3">
        <v>31</v>
      </c>
      <c r="B32" s="51">
        <v>43342.559707175926</v>
      </c>
      <c r="C32" s="3">
        <v>429.85607399999998</v>
      </c>
      <c r="D32" s="3">
        <v>416.01654100000002</v>
      </c>
      <c r="E32" s="3">
        <v>742.23645999999997</v>
      </c>
      <c r="F32" s="3">
        <v>26.33</v>
      </c>
      <c r="G32" s="3">
        <v>21.300999999999998</v>
      </c>
      <c r="H32" s="3">
        <v>33.097000000000001</v>
      </c>
      <c r="I32" s="3">
        <v>20.693999999999999</v>
      </c>
      <c r="J32" s="3">
        <v>20.51</v>
      </c>
      <c r="K32" s="3">
        <v>26.094000000000001</v>
      </c>
      <c r="L32" s="3">
        <v>572.26099999999997</v>
      </c>
      <c r="M32" s="3">
        <v>297.22899999999998</v>
      </c>
      <c r="N32" s="3">
        <v>158.39500000000001</v>
      </c>
      <c r="O32" s="3">
        <v>138.75299999999999</v>
      </c>
      <c r="P32" s="3">
        <v>103.79900000000001</v>
      </c>
      <c r="Q32" s="3">
        <v>90.926000000000002</v>
      </c>
      <c r="R32" s="3">
        <v>146.489</v>
      </c>
      <c r="S32" s="3">
        <v>51.246000000000002</v>
      </c>
      <c r="T32" s="3">
        <v>27.021000000000001</v>
      </c>
      <c r="U32" s="3">
        <v>23.765000000000001</v>
      </c>
      <c r="V32" s="3">
        <v>31.295999999999999</v>
      </c>
      <c r="W32" s="3">
        <v>-80.111000000000004</v>
      </c>
      <c r="X32" s="3">
        <v>9.8999999999999993E+37</v>
      </c>
    </row>
    <row r="33" spans="1:24" x14ac:dyDescent="0.3">
      <c r="A33" s="3">
        <v>32</v>
      </c>
      <c r="B33" s="51">
        <v>43342.559765162034</v>
      </c>
      <c r="C33" s="3">
        <v>429.81066600000003</v>
      </c>
      <c r="D33" s="3">
        <v>415.98624699999999</v>
      </c>
      <c r="E33" s="3">
        <v>742.22215100000005</v>
      </c>
      <c r="F33" s="3">
        <v>27.622</v>
      </c>
      <c r="G33" s="3">
        <v>21.815999999999999</v>
      </c>
      <c r="H33" s="3">
        <v>35.816000000000003</v>
      </c>
      <c r="I33" s="3">
        <v>20.952000000000002</v>
      </c>
      <c r="J33" s="3">
        <v>20.675999999999998</v>
      </c>
      <c r="K33" s="3">
        <v>27.475999999999999</v>
      </c>
      <c r="L33" s="3">
        <v>728.80600000000004</v>
      </c>
      <c r="M33" s="3">
        <v>394.553</v>
      </c>
      <c r="N33" s="3">
        <v>236.75399999999999</v>
      </c>
      <c r="O33" s="3">
        <v>217.61099999999999</v>
      </c>
      <c r="P33" s="3">
        <v>158.61600000000001</v>
      </c>
      <c r="Q33" s="3">
        <v>121.16200000000001</v>
      </c>
      <c r="R33" s="3">
        <v>166.59</v>
      </c>
      <c r="S33" s="3">
        <v>56.055999999999997</v>
      </c>
      <c r="T33" s="3">
        <v>28.295000000000002</v>
      </c>
      <c r="U33" s="3">
        <v>24.366</v>
      </c>
      <c r="V33" s="3">
        <v>76.174999999999997</v>
      </c>
      <c r="W33" s="3">
        <v>9.8999999999999993E+37</v>
      </c>
      <c r="X33" s="3">
        <v>74.263000000000005</v>
      </c>
    </row>
    <row r="34" spans="1:24" x14ac:dyDescent="0.3">
      <c r="A34" s="3">
        <v>33</v>
      </c>
      <c r="B34" s="51">
        <v>43342.559824189811</v>
      </c>
      <c r="C34" s="3">
        <v>429.89222000000001</v>
      </c>
      <c r="D34" s="3">
        <v>415.91051399999998</v>
      </c>
      <c r="E34" s="3">
        <v>742.23225100000002</v>
      </c>
      <c r="F34" s="3">
        <v>29.277000000000001</v>
      </c>
      <c r="G34" s="3">
        <v>22.456</v>
      </c>
      <c r="H34" s="3">
        <v>38.369</v>
      </c>
      <c r="I34" s="3">
        <v>21.190999999999999</v>
      </c>
      <c r="J34" s="3">
        <v>20.914999999999999</v>
      </c>
      <c r="K34" s="3">
        <v>29.094999999999999</v>
      </c>
      <c r="L34" s="3">
        <v>763.60199999999998</v>
      </c>
      <c r="M34" s="3">
        <v>466.98399999999998</v>
      </c>
      <c r="N34" s="3">
        <v>316.97399999999999</v>
      </c>
      <c r="O34" s="3">
        <v>261.29599999999999</v>
      </c>
      <c r="P34" s="3">
        <v>198.37700000000001</v>
      </c>
      <c r="Q34" s="3">
        <v>164.179</v>
      </c>
      <c r="R34" s="3">
        <v>194.37700000000001</v>
      </c>
      <c r="S34" s="3">
        <v>60.899000000000001</v>
      </c>
      <c r="T34" s="3">
        <v>29.603999999999999</v>
      </c>
      <c r="U34" s="3">
        <v>25.148</v>
      </c>
      <c r="V34" s="3">
        <v>15.159000000000001</v>
      </c>
      <c r="W34" s="3">
        <v>9.8999999999999993E+37</v>
      </c>
      <c r="X34" s="3">
        <v>91.548000000000002</v>
      </c>
    </row>
    <row r="35" spans="1:24" x14ac:dyDescent="0.3">
      <c r="A35" s="3">
        <v>34</v>
      </c>
      <c r="B35" s="51">
        <v>43342.559889583332</v>
      </c>
      <c r="C35" s="3">
        <v>429.84177599999998</v>
      </c>
      <c r="D35" s="3">
        <v>415.93491999999998</v>
      </c>
      <c r="E35" s="3">
        <v>742.20446800000002</v>
      </c>
      <c r="F35" s="3">
        <v>31.295999999999999</v>
      </c>
      <c r="G35" s="3">
        <v>23.311</v>
      </c>
      <c r="H35" s="3">
        <v>42.63</v>
      </c>
      <c r="I35" s="3">
        <v>21.594999999999999</v>
      </c>
      <c r="J35" s="3">
        <v>21.300999999999998</v>
      </c>
      <c r="K35" s="3">
        <v>30.513999999999999</v>
      </c>
      <c r="L35" s="3">
        <v>730.11699999999996</v>
      </c>
      <c r="M35" s="3">
        <v>461.19600000000003</v>
      </c>
      <c r="N35" s="3">
        <v>355.73099999999999</v>
      </c>
      <c r="O35" s="3">
        <v>306.52199999999999</v>
      </c>
      <c r="P35" s="3">
        <v>215.39400000000001</v>
      </c>
      <c r="Q35" s="3">
        <v>177.26900000000001</v>
      </c>
      <c r="R35" s="3">
        <v>216.65799999999999</v>
      </c>
      <c r="S35" s="3">
        <v>66.518000000000001</v>
      </c>
      <c r="T35" s="3">
        <v>31.167999999999999</v>
      </c>
      <c r="U35" s="3">
        <v>26.039000000000001</v>
      </c>
      <c r="V35" s="3">
        <v>172.26</v>
      </c>
      <c r="W35" s="3">
        <v>9.8999999999999993E+37</v>
      </c>
      <c r="X35" s="3">
        <v>-57.088000000000001</v>
      </c>
    </row>
    <row r="36" spans="1:24" x14ac:dyDescent="0.3">
      <c r="A36" s="3">
        <v>35</v>
      </c>
      <c r="B36" s="51">
        <v>43342.559954976852</v>
      </c>
      <c r="C36" s="3">
        <v>429.84262000000001</v>
      </c>
      <c r="D36" s="3">
        <v>415.94838600000003</v>
      </c>
      <c r="E36" s="3">
        <v>742.21962299999996</v>
      </c>
      <c r="F36" s="3">
        <v>33.46</v>
      </c>
      <c r="G36" s="3">
        <v>24.111000000000001</v>
      </c>
      <c r="H36" s="3">
        <v>45.758000000000003</v>
      </c>
      <c r="I36" s="3">
        <v>21.888999999999999</v>
      </c>
      <c r="J36" s="3">
        <v>21.577000000000002</v>
      </c>
      <c r="K36" s="3">
        <v>32.786999999999999</v>
      </c>
      <c r="L36" s="3">
        <v>798.63699999999994</v>
      </c>
      <c r="M36" s="3">
        <v>519.93600000000004</v>
      </c>
      <c r="N36" s="3">
        <v>409.92</v>
      </c>
      <c r="O36" s="3">
        <v>390.55099999999999</v>
      </c>
      <c r="P36" s="3">
        <v>301.959</v>
      </c>
      <c r="Q36" s="3">
        <v>246.73500000000001</v>
      </c>
      <c r="R36" s="3">
        <v>230.262</v>
      </c>
      <c r="S36" s="3">
        <v>75.590999999999994</v>
      </c>
      <c r="T36" s="3">
        <v>32.841999999999999</v>
      </c>
      <c r="U36" s="3">
        <v>26.803000000000001</v>
      </c>
      <c r="V36" s="3">
        <v>9.8999999999999993E+37</v>
      </c>
      <c r="W36" s="3">
        <v>-26.279</v>
      </c>
      <c r="X36" s="3">
        <v>-144.76599999999999</v>
      </c>
    </row>
    <row r="37" spans="1:24" x14ac:dyDescent="0.3">
      <c r="A37" s="3">
        <v>36</v>
      </c>
      <c r="B37" s="51">
        <v>43342.560020138888</v>
      </c>
      <c r="C37" s="3">
        <v>429.74340999999998</v>
      </c>
      <c r="D37" s="3">
        <v>415.84824600000002</v>
      </c>
      <c r="E37" s="3">
        <v>742.19856700000003</v>
      </c>
      <c r="F37" s="3">
        <v>35.887999999999998</v>
      </c>
      <c r="G37" s="3">
        <v>25.184000000000001</v>
      </c>
      <c r="H37" s="3">
        <v>50.338000000000001</v>
      </c>
      <c r="I37" s="3">
        <v>22.364999999999998</v>
      </c>
      <c r="J37" s="3">
        <v>21.945</v>
      </c>
      <c r="K37" s="3">
        <v>36.552999999999997</v>
      </c>
      <c r="L37" s="3">
        <v>885.90499999999997</v>
      </c>
      <c r="M37" s="3">
        <v>665.50099999999998</v>
      </c>
      <c r="N37" s="3">
        <v>540.38199999999995</v>
      </c>
      <c r="O37" s="3">
        <v>518.48299999999995</v>
      </c>
      <c r="P37" s="3">
        <v>390.62099999999998</v>
      </c>
      <c r="Q37" s="3">
        <v>301.31900000000002</v>
      </c>
      <c r="R37" s="3">
        <v>234.18199999999999</v>
      </c>
      <c r="S37" s="3">
        <v>85.686000000000007</v>
      </c>
      <c r="T37" s="3">
        <v>34.770000000000003</v>
      </c>
      <c r="U37" s="3">
        <v>27.931000000000001</v>
      </c>
      <c r="V37" s="3">
        <v>9.8999999999999993E+37</v>
      </c>
      <c r="W37" s="3">
        <v>34.261000000000003</v>
      </c>
      <c r="X37" s="3">
        <v>-144.31</v>
      </c>
    </row>
    <row r="38" spans="1:24" x14ac:dyDescent="0.3">
      <c r="A38" s="3">
        <v>37</v>
      </c>
      <c r="B38" s="51">
        <v>43342.560085879632</v>
      </c>
      <c r="C38" s="3">
        <v>429.73332499999998</v>
      </c>
      <c r="D38" s="3">
        <v>415.90462600000001</v>
      </c>
      <c r="E38" s="3">
        <v>742.04364299999997</v>
      </c>
      <c r="F38" s="3">
        <v>38.656999999999996</v>
      </c>
      <c r="G38" s="3">
        <v>26.347999999999999</v>
      </c>
      <c r="H38" s="3">
        <v>54.542000000000002</v>
      </c>
      <c r="I38" s="3">
        <v>22.873999999999999</v>
      </c>
      <c r="J38" s="3">
        <v>22.456</v>
      </c>
      <c r="K38" s="3">
        <v>39.015999999999998</v>
      </c>
      <c r="L38" s="3">
        <v>919.75099999999998</v>
      </c>
      <c r="M38" s="3">
        <v>689.16600000000005</v>
      </c>
      <c r="N38" s="3">
        <v>554.91999999999996</v>
      </c>
      <c r="O38" s="3">
        <v>469.61700000000002</v>
      </c>
      <c r="P38" s="3">
        <v>362.06799999999998</v>
      </c>
      <c r="Q38" s="3">
        <v>285.18099999999998</v>
      </c>
      <c r="R38" s="3">
        <v>236.42500000000001</v>
      </c>
      <c r="S38" s="3">
        <v>94.283000000000001</v>
      </c>
      <c r="T38" s="3">
        <v>36.697000000000003</v>
      </c>
      <c r="U38" s="3">
        <v>29.094999999999999</v>
      </c>
      <c r="V38" s="3">
        <v>36.679000000000002</v>
      </c>
      <c r="W38" s="3">
        <v>9.8999999999999993E+37</v>
      </c>
      <c r="X38" s="3">
        <v>72.899000000000001</v>
      </c>
    </row>
    <row r="39" spans="1:24" x14ac:dyDescent="0.3">
      <c r="A39" s="3">
        <v>38</v>
      </c>
      <c r="B39" s="51">
        <v>43342.560154050923</v>
      </c>
      <c r="C39" s="3">
        <v>429.737528</v>
      </c>
      <c r="D39" s="3">
        <v>415.82299499999999</v>
      </c>
      <c r="E39" s="3">
        <v>742.02597100000003</v>
      </c>
      <c r="F39" s="3">
        <v>41.767000000000003</v>
      </c>
      <c r="G39" s="3">
        <v>27.658000000000001</v>
      </c>
      <c r="H39" s="3">
        <v>56.804000000000002</v>
      </c>
      <c r="I39" s="3">
        <v>23.402000000000001</v>
      </c>
      <c r="J39" s="3">
        <v>22.965</v>
      </c>
      <c r="K39" s="3">
        <v>41.066000000000003</v>
      </c>
      <c r="L39" s="3">
        <v>929.798</v>
      </c>
      <c r="M39" s="3">
        <v>613.89200000000005</v>
      </c>
      <c r="N39" s="3">
        <v>463.726</v>
      </c>
      <c r="O39" s="3">
        <v>419.13200000000001</v>
      </c>
      <c r="P39" s="3">
        <v>356.27499999999998</v>
      </c>
      <c r="Q39" s="3">
        <v>285.35899999999998</v>
      </c>
      <c r="R39" s="3">
        <v>254.02600000000001</v>
      </c>
      <c r="S39" s="3">
        <v>100.316</v>
      </c>
      <c r="T39" s="3">
        <v>38.476999999999997</v>
      </c>
      <c r="U39" s="3">
        <v>30.059000000000001</v>
      </c>
      <c r="V39" s="3">
        <v>-153.595</v>
      </c>
      <c r="W39" s="3">
        <v>9.8999999999999993E+37</v>
      </c>
      <c r="X39" s="3">
        <v>56.643999999999998</v>
      </c>
    </row>
    <row r="40" spans="1:24" x14ac:dyDescent="0.3">
      <c r="A40" s="3">
        <v>39</v>
      </c>
      <c r="B40" s="51">
        <v>43342.560219675928</v>
      </c>
      <c r="C40" s="3">
        <v>429.676154</v>
      </c>
      <c r="D40" s="3">
        <v>415.80532199999999</v>
      </c>
      <c r="E40" s="3">
        <v>741.97881400000006</v>
      </c>
      <c r="F40" s="3">
        <v>44.895000000000003</v>
      </c>
      <c r="G40" s="3">
        <v>28.968</v>
      </c>
      <c r="H40" s="3">
        <v>58.406999999999996</v>
      </c>
      <c r="I40" s="3">
        <v>23.984000000000002</v>
      </c>
      <c r="J40" s="3">
        <v>23.42</v>
      </c>
      <c r="K40" s="3">
        <v>42.073</v>
      </c>
      <c r="L40" s="3">
        <v>940.24</v>
      </c>
      <c r="M40" s="3">
        <v>703.24900000000002</v>
      </c>
      <c r="N40" s="3">
        <v>525.28399999999999</v>
      </c>
      <c r="O40" s="3">
        <v>432.65199999999999</v>
      </c>
      <c r="P40" s="3">
        <v>333.976</v>
      </c>
      <c r="Q40" s="3">
        <v>272.81</v>
      </c>
      <c r="R40" s="3">
        <v>252.39400000000001</v>
      </c>
      <c r="S40" s="3">
        <v>103.88800000000001</v>
      </c>
      <c r="T40" s="3">
        <v>40.365000000000002</v>
      </c>
      <c r="U40" s="3">
        <v>31.15</v>
      </c>
      <c r="V40" s="3">
        <v>-170.95599999999999</v>
      </c>
      <c r="W40" s="3">
        <v>9.8999999999999993E+37</v>
      </c>
      <c r="X40" s="3">
        <v>136.72800000000001</v>
      </c>
    </row>
    <row r="41" spans="1:24" x14ac:dyDescent="0.3">
      <c r="A41" s="3">
        <v>40</v>
      </c>
      <c r="B41" s="51">
        <v>43342.560285185187</v>
      </c>
      <c r="C41" s="3">
        <v>429.76695799999999</v>
      </c>
      <c r="D41" s="3">
        <v>415.66564</v>
      </c>
      <c r="E41" s="3">
        <v>741.95776799999999</v>
      </c>
      <c r="F41" s="3">
        <v>48.36</v>
      </c>
      <c r="G41" s="3">
        <v>30.477</v>
      </c>
      <c r="H41" s="3">
        <v>59.743000000000002</v>
      </c>
      <c r="I41" s="3">
        <v>24.710999999999999</v>
      </c>
      <c r="J41" s="3">
        <v>24.074999999999999</v>
      </c>
      <c r="K41" s="3">
        <v>43.726999999999997</v>
      </c>
      <c r="L41" s="3">
        <v>964.2</v>
      </c>
      <c r="M41" s="3">
        <v>803.59699999999998</v>
      </c>
      <c r="N41" s="3">
        <v>577.39700000000005</v>
      </c>
      <c r="O41" s="3">
        <v>464.61</v>
      </c>
      <c r="P41" s="3">
        <v>345.28399999999999</v>
      </c>
      <c r="Q41" s="3">
        <v>258.69900000000001</v>
      </c>
      <c r="R41" s="3">
        <v>242.94399999999999</v>
      </c>
      <c r="S41" s="3">
        <v>105.496</v>
      </c>
      <c r="T41" s="3">
        <v>42.305999999999997</v>
      </c>
      <c r="U41" s="3">
        <v>32.168999999999997</v>
      </c>
      <c r="V41" s="3">
        <v>-118.31100000000001</v>
      </c>
      <c r="W41" s="3">
        <v>9.8999999999999993E+37</v>
      </c>
      <c r="X41" s="3">
        <v>202.89</v>
      </c>
    </row>
    <row r="42" spans="1:24" x14ac:dyDescent="0.3">
      <c r="A42" s="3">
        <v>41</v>
      </c>
      <c r="B42" s="51">
        <v>43342.5603505787</v>
      </c>
      <c r="C42" s="3">
        <v>429.58703800000001</v>
      </c>
      <c r="D42" s="3">
        <v>415.62692299999998</v>
      </c>
      <c r="E42" s="3">
        <v>741.97039500000005</v>
      </c>
      <c r="F42" s="3">
        <v>51.887</v>
      </c>
      <c r="G42" s="3">
        <v>31.823</v>
      </c>
      <c r="H42" s="3">
        <v>61.945</v>
      </c>
      <c r="I42" s="3">
        <v>25.257000000000001</v>
      </c>
      <c r="J42" s="3">
        <v>24.62</v>
      </c>
      <c r="K42" s="3">
        <v>45.399000000000001</v>
      </c>
      <c r="L42" s="3">
        <v>981.91300000000001</v>
      </c>
      <c r="M42" s="3">
        <v>839.88099999999997</v>
      </c>
      <c r="N42" s="3">
        <v>607.49400000000003</v>
      </c>
      <c r="O42" s="3">
        <v>474.762</v>
      </c>
      <c r="P42" s="3">
        <v>366.702</v>
      </c>
      <c r="Q42" s="3">
        <v>271.87700000000001</v>
      </c>
      <c r="R42" s="3">
        <v>245.50200000000001</v>
      </c>
      <c r="S42" s="3">
        <v>110.051</v>
      </c>
      <c r="T42" s="3">
        <v>44.32</v>
      </c>
      <c r="U42" s="3">
        <v>33.296999999999997</v>
      </c>
      <c r="V42" s="3">
        <v>117.996</v>
      </c>
      <c r="W42" s="3">
        <v>9.8999999999999993E+37</v>
      </c>
      <c r="X42" s="3">
        <v>191.35499999999999</v>
      </c>
    </row>
    <row r="43" spans="1:24" x14ac:dyDescent="0.3">
      <c r="A43" s="3">
        <v>42</v>
      </c>
      <c r="B43" s="51">
        <v>43342.560416087967</v>
      </c>
      <c r="C43" s="3">
        <v>429.52903199999997</v>
      </c>
      <c r="D43" s="3">
        <v>415.57138800000001</v>
      </c>
      <c r="E43" s="3">
        <v>742.06469900000002</v>
      </c>
      <c r="F43" s="3">
        <v>55.7</v>
      </c>
      <c r="G43" s="3">
        <v>33.46</v>
      </c>
      <c r="H43" s="3">
        <v>64.054000000000002</v>
      </c>
      <c r="I43" s="3">
        <v>25.984999999999999</v>
      </c>
      <c r="J43" s="3">
        <v>25.239000000000001</v>
      </c>
      <c r="K43" s="3">
        <v>48.841000000000001</v>
      </c>
      <c r="L43" s="3">
        <v>997.27200000000005</v>
      </c>
      <c r="M43" s="3">
        <v>835.89300000000003</v>
      </c>
      <c r="N43" s="3">
        <v>595.9</v>
      </c>
      <c r="O43" s="3">
        <v>452.6</v>
      </c>
      <c r="P43" s="3">
        <v>339.75599999999997</v>
      </c>
      <c r="Q43" s="3">
        <v>256.51600000000002</v>
      </c>
      <c r="R43" s="3">
        <v>233.143</v>
      </c>
      <c r="S43" s="3">
        <v>116.071</v>
      </c>
      <c r="T43" s="3">
        <v>46.837000000000003</v>
      </c>
      <c r="U43" s="3">
        <v>34.57</v>
      </c>
      <c r="V43" s="3">
        <v>179.59200000000001</v>
      </c>
      <c r="W43" s="3">
        <v>9.8999999999999993E+37</v>
      </c>
      <c r="X43" s="3">
        <v>210.00700000000001</v>
      </c>
    </row>
    <row r="44" spans="1:24" x14ac:dyDescent="0.3">
      <c r="A44" s="3">
        <v>43</v>
      </c>
      <c r="B44" s="51">
        <v>43342.560481712964</v>
      </c>
      <c r="C44" s="3">
        <v>429.62403</v>
      </c>
      <c r="D44" s="3">
        <v>415.67320799999999</v>
      </c>
      <c r="E44" s="3">
        <v>741.93502999999998</v>
      </c>
      <c r="F44" s="3">
        <v>59.796999999999997</v>
      </c>
      <c r="G44" s="3">
        <v>35.006</v>
      </c>
      <c r="H44" s="3">
        <v>66.784000000000006</v>
      </c>
      <c r="I44" s="3">
        <v>26.766999999999999</v>
      </c>
      <c r="J44" s="3">
        <v>25.893999999999998</v>
      </c>
      <c r="K44" s="3">
        <v>50.07</v>
      </c>
      <c r="L44" s="3">
        <v>982.04399999999998</v>
      </c>
      <c r="M44" s="3">
        <v>820.529</v>
      </c>
      <c r="N44" s="3">
        <v>560.91899999999998</v>
      </c>
      <c r="O44" s="3">
        <v>405.26900000000001</v>
      </c>
      <c r="P44" s="3">
        <v>324.27</v>
      </c>
      <c r="Q44" s="3">
        <v>264.00200000000001</v>
      </c>
      <c r="R44" s="3">
        <v>233.27</v>
      </c>
      <c r="S44" s="3">
        <v>123.807</v>
      </c>
      <c r="T44" s="3">
        <v>48.787999999999997</v>
      </c>
      <c r="U44" s="3">
        <v>35.564</v>
      </c>
      <c r="V44" s="3">
        <v>259.31200000000001</v>
      </c>
      <c r="W44" s="3">
        <v>9.8999999999999993E+37</v>
      </c>
      <c r="X44" s="3">
        <v>-1.9990000000000001</v>
      </c>
    </row>
    <row r="45" spans="1:24" x14ac:dyDescent="0.3">
      <c r="A45" s="3">
        <v>44</v>
      </c>
      <c r="B45" s="51">
        <v>43342.560549884256</v>
      </c>
      <c r="C45" s="3">
        <v>429.48951699999998</v>
      </c>
      <c r="D45" s="3">
        <v>415.63786299999998</v>
      </c>
      <c r="E45" s="3">
        <v>741.81294400000002</v>
      </c>
      <c r="F45" s="3">
        <v>64.072000000000003</v>
      </c>
      <c r="G45" s="3">
        <v>36.606999999999999</v>
      </c>
      <c r="H45" s="3">
        <v>67.953999999999994</v>
      </c>
      <c r="I45" s="3">
        <v>27.548999999999999</v>
      </c>
      <c r="J45" s="3">
        <v>26.567</v>
      </c>
      <c r="K45" s="3">
        <v>48.2</v>
      </c>
      <c r="L45" s="3">
        <v>981.42399999999998</v>
      </c>
      <c r="M45" s="3">
        <v>824.86599999999999</v>
      </c>
      <c r="N45" s="3">
        <v>566.00099999999998</v>
      </c>
      <c r="O45" s="3">
        <v>415.89499999999998</v>
      </c>
      <c r="P45" s="3">
        <v>307.24900000000002</v>
      </c>
      <c r="Q45" s="3">
        <v>246.37200000000001</v>
      </c>
      <c r="R45" s="3">
        <v>233.79900000000001</v>
      </c>
      <c r="S45" s="3">
        <v>124.06</v>
      </c>
      <c r="T45" s="3">
        <v>50.354999999999997</v>
      </c>
      <c r="U45" s="3">
        <v>36.390999999999998</v>
      </c>
      <c r="V45" s="3">
        <v>203.387</v>
      </c>
      <c r="W45" s="3">
        <v>9.8999999999999993E+37</v>
      </c>
      <c r="X45" s="3">
        <v>125.003</v>
      </c>
    </row>
    <row r="46" spans="1:24" x14ac:dyDescent="0.3">
      <c r="A46" s="3">
        <v>45</v>
      </c>
      <c r="B46" s="51">
        <v>43342.56060798611</v>
      </c>
      <c r="C46" s="3">
        <v>429.48195600000003</v>
      </c>
      <c r="D46" s="3">
        <v>415.53351700000002</v>
      </c>
      <c r="E46" s="3">
        <v>741.82641699999999</v>
      </c>
      <c r="F46" s="3">
        <v>67.722999999999999</v>
      </c>
      <c r="G46" s="3">
        <v>38.098999999999997</v>
      </c>
      <c r="H46" s="3">
        <v>68.183999999999997</v>
      </c>
      <c r="I46" s="3">
        <v>28.295000000000002</v>
      </c>
      <c r="J46" s="3">
        <v>27.257999999999999</v>
      </c>
      <c r="K46" s="3">
        <v>48.04</v>
      </c>
      <c r="L46" s="3">
        <v>965.19299999999998</v>
      </c>
      <c r="M46" s="3">
        <v>822.57100000000003</v>
      </c>
      <c r="N46" s="3">
        <v>592.471</v>
      </c>
      <c r="O46" s="3">
        <v>413.87400000000002</v>
      </c>
      <c r="P46" s="3">
        <v>284.55599999999998</v>
      </c>
      <c r="Q46" s="3">
        <v>232.23099999999999</v>
      </c>
      <c r="R46" s="3">
        <v>222.191</v>
      </c>
      <c r="S46" s="3">
        <v>135.56800000000001</v>
      </c>
      <c r="T46" s="3">
        <v>51.709000000000003</v>
      </c>
      <c r="U46" s="3">
        <v>37.093000000000004</v>
      </c>
      <c r="V46" s="3">
        <v>-46.872</v>
      </c>
      <c r="W46" s="3">
        <v>-18.667000000000002</v>
      </c>
      <c r="X46" s="3">
        <v>-191.82</v>
      </c>
    </row>
    <row r="47" spans="1:24" x14ac:dyDescent="0.3">
      <c r="A47" s="3">
        <v>46</v>
      </c>
      <c r="B47" s="51">
        <v>43342.56066909722</v>
      </c>
      <c r="C47" s="3">
        <v>429.45504899999997</v>
      </c>
      <c r="D47" s="3">
        <v>415.49986200000001</v>
      </c>
      <c r="E47" s="3">
        <v>741.69254899999999</v>
      </c>
      <c r="F47" s="3">
        <v>71.534000000000006</v>
      </c>
      <c r="G47" s="3">
        <v>39.680999999999997</v>
      </c>
      <c r="H47" s="3">
        <v>69.353999999999999</v>
      </c>
      <c r="I47" s="3">
        <v>29.04</v>
      </c>
      <c r="J47" s="3">
        <v>27.821999999999999</v>
      </c>
      <c r="K47" s="3">
        <v>47.968000000000004</v>
      </c>
      <c r="L47" s="3">
        <v>936.74400000000003</v>
      </c>
      <c r="M47" s="3">
        <v>885.88699999999994</v>
      </c>
      <c r="N47" s="3">
        <v>668.86</v>
      </c>
      <c r="O47" s="3">
        <v>450.017</v>
      </c>
      <c r="P47" s="3">
        <v>292.233</v>
      </c>
      <c r="Q47" s="3">
        <v>227.74299999999999</v>
      </c>
      <c r="R47" s="3">
        <v>239.36099999999999</v>
      </c>
      <c r="S47" s="3">
        <v>140.46799999999999</v>
      </c>
      <c r="T47" s="3">
        <v>53.188000000000002</v>
      </c>
      <c r="U47" s="3">
        <v>37.74</v>
      </c>
      <c r="V47" s="3">
        <v>-111.69</v>
      </c>
      <c r="W47" s="3">
        <v>34.624000000000002</v>
      </c>
      <c r="X47" s="3">
        <v>9.8999999999999993E+37</v>
      </c>
    </row>
    <row r="48" spans="1:24" x14ac:dyDescent="0.3">
      <c r="A48" s="3">
        <v>47</v>
      </c>
      <c r="B48" s="51">
        <v>43342.560729861114</v>
      </c>
      <c r="C48" s="3">
        <v>429.42561899999998</v>
      </c>
      <c r="D48" s="3">
        <v>415.41234300000002</v>
      </c>
      <c r="E48" s="3">
        <v>741.60666400000002</v>
      </c>
      <c r="F48" s="3">
        <v>75.448999999999998</v>
      </c>
      <c r="G48" s="3">
        <v>41.246000000000002</v>
      </c>
      <c r="H48" s="3">
        <v>70.506</v>
      </c>
      <c r="I48" s="3">
        <v>29.859000000000002</v>
      </c>
      <c r="J48" s="3">
        <v>28.475999999999999</v>
      </c>
      <c r="K48" s="3">
        <v>48.396000000000001</v>
      </c>
      <c r="L48" s="3">
        <v>969.35</v>
      </c>
      <c r="M48" s="3">
        <v>767.20699999999999</v>
      </c>
      <c r="N48" s="3">
        <v>582.05200000000002</v>
      </c>
      <c r="O48" s="3">
        <v>427.702</v>
      </c>
      <c r="P48" s="3">
        <v>293.62</v>
      </c>
      <c r="Q48" s="3">
        <v>219.7</v>
      </c>
      <c r="R48" s="3">
        <v>251.34200000000001</v>
      </c>
      <c r="S48" s="3">
        <v>152.232</v>
      </c>
      <c r="T48" s="3">
        <v>54.453000000000003</v>
      </c>
      <c r="U48" s="3">
        <v>38.639000000000003</v>
      </c>
      <c r="V48" s="3">
        <v>9.8999999999999993E+37</v>
      </c>
      <c r="W48" s="3">
        <v>121.88200000000001</v>
      </c>
      <c r="X48" s="3">
        <v>9.8999999999999993E+37</v>
      </c>
    </row>
    <row r="49" spans="1:24" x14ac:dyDescent="0.3">
      <c r="A49" s="3">
        <v>48</v>
      </c>
      <c r="B49" s="51">
        <v>43342.560790509262</v>
      </c>
      <c r="C49" s="3">
        <v>429.42226099999999</v>
      </c>
      <c r="D49" s="3">
        <v>415.33828999999997</v>
      </c>
      <c r="E49" s="3">
        <v>741.68328499999996</v>
      </c>
      <c r="F49" s="3">
        <v>79.504999999999995</v>
      </c>
      <c r="G49" s="3">
        <v>42.936</v>
      </c>
      <c r="H49" s="3">
        <v>71.852999999999994</v>
      </c>
      <c r="I49" s="3">
        <v>30.605</v>
      </c>
      <c r="J49" s="3">
        <v>29.113</v>
      </c>
      <c r="K49" s="3">
        <v>48.77</v>
      </c>
      <c r="L49" s="3">
        <v>1014.025</v>
      </c>
      <c r="M49" s="3">
        <v>813.30799999999999</v>
      </c>
      <c r="N49" s="3">
        <v>546.79600000000005</v>
      </c>
      <c r="O49" s="3">
        <v>383.78199999999998</v>
      </c>
      <c r="P49" s="3">
        <v>276.613</v>
      </c>
      <c r="Q49" s="3">
        <v>217.208</v>
      </c>
      <c r="R49" s="3">
        <v>259.06</v>
      </c>
      <c r="S49" s="3">
        <v>154.268</v>
      </c>
      <c r="T49" s="3">
        <v>55.948999999999998</v>
      </c>
      <c r="U49" s="3">
        <v>39.555999999999997</v>
      </c>
      <c r="V49" s="3">
        <v>9.8999999999999993E+37</v>
      </c>
      <c r="W49" s="3">
        <v>-32.375999999999998</v>
      </c>
      <c r="X49" s="3">
        <v>-187.429</v>
      </c>
    </row>
    <row r="50" spans="1:24" x14ac:dyDescent="0.3">
      <c r="A50" s="3">
        <v>49</v>
      </c>
      <c r="B50" s="51">
        <v>43342.560850925925</v>
      </c>
      <c r="C50" s="3">
        <v>429.45840800000002</v>
      </c>
      <c r="D50" s="3">
        <v>415.46872300000001</v>
      </c>
      <c r="E50" s="3">
        <v>741.46268599999996</v>
      </c>
      <c r="F50" s="3">
        <v>83.73</v>
      </c>
      <c r="G50" s="3">
        <v>44.582000000000001</v>
      </c>
      <c r="H50" s="3">
        <v>74.573999999999998</v>
      </c>
      <c r="I50" s="3">
        <v>31.433</v>
      </c>
      <c r="J50" s="3">
        <v>29.777999999999999</v>
      </c>
      <c r="K50" s="3">
        <v>49.493000000000002</v>
      </c>
      <c r="L50" s="3">
        <v>1016.81</v>
      </c>
      <c r="M50" s="3">
        <v>843.28599999999994</v>
      </c>
      <c r="N50" s="3">
        <v>586.14499999999998</v>
      </c>
      <c r="O50" s="3">
        <v>413.39600000000002</v>
      </c>
      <c r="P50" s="3">
        <v>264.12099999999998</v>
      </c>
      <c r="Q50" s="3">
        <v>208.803</v>
      </c>
      <c r="R50" s="3">
        <v>255.011</v>
      </c>
      <c r="S50" s="3">
        <v>154.95699999999999</v>
      </c>
      <c r="T50" s="3">
        <v>57.811999999999998</v>
      </c>
      <c r="U50" s="3">
        <v>40.698</v>
      </c>
      <c r="V50" s="3">
        <v>-144.71899999999999</v>
      </c>
      <c r="W50" s="3">
        <v>-67.213999999999999</v>
      </c>
      <c r="X50" s="3">
        <v>9.8999999999999993E+37</v>
      </c>
    </row>
    <row r="51" spans="1:24" x14ac:dyDescent="0.3">
      <c r="A51" s="3">
        <v>50</v>
      </c>
      <c r="B51" s="51">
        <v>43342.560909722219</v>
      </c>
      <c r="C51" s="3">
        <v>429.29195099999998</v>
      </c>
      <c r="D51" s="3">
        <v>415.36269600000003</v>
      </c>
      <c r="E51" s="3">
        <v>741.57382600000005</v>
      </c>
      <c r="F51" s="3">
        <v>88.040999999999997</v>
      </c>
      <c r="G51" s="3">
        <v>46.344000000000001</v>
      </c>
      <c r="H51" s="3">
        <v>76.433000000000007</v>
      </c>
      <c r="I51" s="3">
        <v>32.360999999999997</v>
      </c>
      <c r="J51" s="3">
        <v>30.524000000000001</v>
      </c>
      <c r="K51" s="3">
        <v>51.256</v>
      </c>
      <c r="L51" s="3">
        <v>1021.201</v>
      </c>
      <c r="M51" s="3">
        <v>775.87900000000002</v>
      </c>
      <c r="N51" s="3">
        <v>522.83600000000001</v>
      </c>
      <c r="O51" s="3">
        <v>372.70600000000002</v>
      </c>
      <c r="P51" s="3">
        <v>252.56700000000001</v>
      </c>
      <c r="Q51" s="3">
        <v>196.39699999999999</v>
      </c>
      <c r="R51" s="3">
        <v>243.19</v>
      </c>
      <c r="S51" s="3">
        <v>197.41</v>
      </c>
      <c r="T51" s="3">
        <v>59.558</v>
      </c>
      <c r="U51" s="3">
        <v>41.704999999999998</v>
      </c>
      <c r="V51" s="3">
        <v>-109.669</v>
      </c>
      <c r="W51" s="3">
        <v>-33.338000000000001</v>
      </c>
      <c r="X51" s="3">
        <v>9.8999999999999993E+37</v>
      </c>
    </row>
    <row r="52" spans="1:24" x14ac:dyDescent="0.3">
      <c r="A52" s="3">
        <v>51</v>
      </c>
      <c r="B52" s="51">
        <v>43342.560975115739</v>
      </c>
      <c r="C52" s="3">
        <v>429.33062200000001</v>
      </c>
      <c r="D52" s="3">
        <v>415.29200400000002</v>
      </c>
      <c r="E52" s="3">
        <v>741.48373100000003</v>
      </c>
      <c r="F52" s="3">
        <v>92.897999999999996</v>
      </c>
      <c r="G52" s="3">
        <v>48.182000000000002</v>
      </c>
      <c r="H52" s="3">
        <v>78.388999999999996</v>
      </c>
      <c r="I52" s="3">
        <v>33.277999999999999</v>
      </c>
      <c r="J52" s="3">
        <v>31.222999999999999</v>
      </c>
      <c r="K52" s="3">
        <v>51.637999999999998</v>
      </c>
      <c r="L52" s="3">
        <v>1007.924</v>
      </c>
      <c r="M52" s="3">
        <v>822.04700000000003</v>
      </c>
      <c r="N52" s="3">
        <v>528.32899999999995</v>
      </c>
      <c r="O52" s="3">
        <v>366.15800000000002</v>
      </c>
      <c r="P52" s="3">
        <v>268.71899999999999</v>
      </c>
      <c r="Q52" s="3">
        <v>211.51499999999999</v>
      </c>
      <c r="R52" s="3">
        <v>252.84700000000001</v>
      </c>
      <c r="S52" s="3">
        <v>287.21600000000001</v>
      </c>
      <c r="T52" s="3">
        <v>61.307000000000002</v>
      </c>
      <c r="U52" s="3">
        <v>42.863999999999997</v>
      </c>
      <c r="V52" s="3">
        <v>9.8999999999999993E+37</v>
      </c>
      <c r="W52" s="3">
        <v>-4.8529999999999998</v>
      </c>
      <c r="X52" s="3">
        <v>-108.096</v>
      </c>
    </row>
    <row r="53" spans="1:24" x14ac:dyDescent="0.3">
      <c r="A53" s="3">
        <v>52</v>
      </c>
      <c r="B53" s="51">
        <v>43342.561040624998</v>
      </c>
      <c r="C53" s="3">
        <v>429.30623900000001</v>
      </c>
      <c r="D53" s="3">
        <v>415.24656399999998</v>
      </c>
      <c r="E53" s="3">
        <v>741.37259100000006</v>
      </c>
      <c r="F53" s="3">
        <v>97.703000000000003</v>
      </c>
      <c r="G53" s="3">
        <v>50.045000000000002</v>
      </c>
      <c r="H53" s="3">
        <v>80.56</v>
      </c>
      <c r="I53" s="3">
        <v>34.234999999999999</v>
      </c>
      <c r="J53" s="3">
        <v>31.923999999999999</v>
      </c>
      <c r="K53" s="3">
        <v>51.987000000000002</v>
      </c>
      <c r="L53" s="3">
        <v>1015.499</v>
      </c>
      <c r="M53" s="3">
        <v>810.07500000000005</v>
      </c>
      <c r="N53" s="3">
        <v>536.69200000000001</v>
      </c>
      <c r="O53" s="3">
        <v>355.916</v>
      </c>
      <c r="P53" s="3">
        <v>282.245</v>
      </c>
      <c r="Q53" s="3">
        <v>228.83099999999999</v>
      </c>
      <c r="R53" s="3">
        <v>250.554</v>
      </c>
      <c r="S53" s="3">
        <v>328.48399999999998</v>
      </c>
      <c r="T53" s="3">
        <v>63.000999999999998</v>
      </c>
      <c r="U53" s="3">
        <v>43.790999999999997</v>
      </c>
      <c r="V53" s="3">
        <v>9.8999999999999993E+37</v>
      </c>
      <c r="W53" s="3">
        <v>-134.41800000000001</v>
      </c>
      <c r="X53" s="3">
        <v>11.564</v>
      </c>
    </row>
    <row r="54" spans="1:24" x14ac:dyDescent="0.3">
      <c r="A54" s="3">
        <v>53</v>
      </c>
      <c r="B54" s="51">
        <v>43342.561106250003</v>
      </c>
      <c r="C54" s="3">
        <v>429.14734299999998</v>
      </c>
      <c r="D54" s="3">
        <v>415.25835000000001</v>
      </c>
      <c r="E54" s="3">
        <v>741.30944299999999</v>
      </c>
      <c r="F54" s="3">
        <v>102.541</v>
      </c>
      <c r="G54" s="3">
        <v>52.093000000000004</v>
      </c>
      <c r="H54" s="3">
        <v>82.826999999999998</v>
      </c>
      <c r="I54" s="3">
        <v>35.179000000000002</v>
      </c>
      <c r="J54" s="3">
        <v>32.688000000000002</v>
      </c>
      <c r="K54" s="3">
        <v>52.877000000000002</v>
      </c>
      <c r="L54" s="3">
        <v>980.75800000000004</v>
      </c>
      <c r="M54" s="3">
        <v>915.25300000000004</v>
      </c>
      <c r="N54" s="3">
        <v>680.11</v>
      </c>
      <c r="O54" s="3">
        <v>498.166</v>
      </c>
      <c r="P54" s="3">
        <v>366.39600000000002</v>
      </c>
      <c r="Q54" s="3">
        <v>286.315</v>
      </c>
      <c r="R54" s="3">
        <v>267.40100000000001</v>
      </c>
      <c r="S54" s="3">
        <v>357.00400000000002</v>
      </c>
      <c r="T54" s="3">
        <v>65.34</v>
      </c>
      <c r="U54" s="3">
        <v>45.139000000000003</v>
      </c>
      <c r="V54" s="3">
        <v>-66.486000000000004</v>
      </c>
      <c r="W54" s="3">
        <v>9.8999999999999993E+37</v>
      </c>
      <c r="X54" s="3">
        <v>54.408999999999999</v>
      </c>
    </row>
    <row r="55" spans="1:24" x14ac:dyDescent="0.3">
      <c r="A55" s="3">
        <v>54</v>
      </c>
      <c r="B55" s="51">
        <v>43342.561171643516</v>
      </c>
      <c r="C55" s="3">
        <v>429.19358499999998</v>
      </c>
      <c r="D55" s="3">
        <v>415.08919900000001</v>
      </c>
      <c r="E55" s="3">
        <v>741.34986300000003</v>
      </c>
      <c r="F55" s="3">
        <v>107.532</v>
      </c>
      <c r="G55" s="3">
        <v>54.095999999999997</v>
      </c>
      <c r="H55" s="3">
        <v>87.001000000000005</v>
      </c>
      <c r="I55" s="3">
        <v>36.158000000000001</v>
      </c>
      <c r="J55" s="3">
        <v>33.478999999999999</v>
      </c>
      <c r="K55" s="3">
        <v>54.095999999999997</v>
      </c>
      <c r="L55" s="3">
        <v>1009.987</v>
      </c>
      <c r="M55" s="3">
        <v>919.95500000000004</v>
      </c>
      <c r="N55" s="3">
        <v>677.68</v>
      </c>
      <c r="O55" s="3">
        <v>521.66700000000003</v>
      </c>
      <c r="P55" s="3">
        <v>366.54399999999998</v>
      </c>
      <c r="Q55" s="3">
        <v>270.065</v>
      </c>
      <c r="R55" s="3">
        <v>271.697</v>
      </c>
      <c r="S55" s="3">
        <v>449.84300000000002</v>
      </c>
      <c r="T55" s="3">
        <v>68.432000000000002</v>
      </c>
      <c r="U55" s="3">
        <v>46.692999999999998</v>
      </c>
      <c r="V55" s="3">
        <v>9.8999999999999993E+37</v>
      </c>
      <c r="W55" s="3">
        <v>9.8999999999999993E+37</v>
      </c>
      <c r="X55" s="3">
        <v>47.268000000000001</v>
      </c>
    </row>
    <row r="56" spans="1:24" x14ac:dyDescent="0.3">
      <c r="A56" s="3">
        <v>55</v>
      </c>
      <c r="B56" s="51">
        <v>43342.561229629631</v>
      </c>
      <c r="C56" s="3">
        <v>429.015355</v>
      </c>
      <c r="D56" s="3">
        <v>415.08668299999999</v>
      </c>
      <c r="E56" s="3">
        <v>741.22862299999997</v>
      </c>
      <c r="F56" s="3">
        <v>112.419</v>
      </c>
      <c r="G56" s="3">
        <v>56.02</v>
      </c>
      <c r="H56" s="3">
        <v>90.570999999999998</v>
      </c>
      <c r="I56" s="3">
        <v>37.164000000000001</v>
      </c>
      <c r="J56" s="3">
        <v>34.241999999999997</v>
      </c>
      <c r="K56" s="3">
        <v>57.82</v>
      </c>
      <c r="L56" s="3">
        <v>1008.302</v>
      </c>
      <c r="M56" s="3">
        <v>865.36500000000001</v>
      </c>
      <c r="N56" s="3">
        <v>616.49599999999998</v>
      </c>
      <c r="O56" s="3">
        <v>437.35500000000002</v>
      </c>
      <c r="P56" s="3">
        <v>300.16300000000001</v>
      </c>
      <c r="Q56" s="3">
        <v>233.56200000000001</v>
      </c>
      <c r="R56" s="3">
        <v>257.05700000000002</v>
      </c>
      <c r="S56" s="3">
        <v>497.846</v>
      </c>
      <c r="T56" s="3">
        <v>72.206999999999994</v>
      </c>
      <c r="U56" s="3">
        <v>48.341999999999999</v>
      </c>
      <c r="V56" s="3">
        <v>-4.0010000000000003</v>
      </c>
      <c r="W56" s="3">
        <v>9.8999999999999993E+37</v>
      </c>
      <c r="X56" s="3">
        <v>9.8999999999999993E+37</v>
      </c>
    </row>
    <row r="57" spans="1:24" x14ac:dyDescent="0.3">
      <c r="A57" s="3">
        <v>56</v>
      </c>
      <c r="B57" s="51">
        <v>43342.561288310186</v>
      </c>
      <c r="C57" s="3">
        <v>428.980887</v>
      </c>
      <c r="D57" s="3">
        <v>415.03281900000002</v>
      </c>
      <c r="E57" s="3">
        <v>741.22777699999995</v>
      </c>
      <c r="F57" s="3">
        <v>117.852</v>
      </c>
      <c r="G57" s="3">
        <v>58.283000000000001</v>
      </c>
      <c r="H57" s="3">
        <v>93.572999999999993</v>
      </c>
      <c r="I57" s="3">
        <v>38.279000000000003</v>
      </c>
      <c r="J57" s="3">
        <v>35.186999999999998</v>
      </c>
      <c r="K57" s="3">
        <v>62.246000000000002</v>
      </c>
      <c r="L57" s="3">
        <v>1001.202</v>
      </c>
      <c r="M57" s="3">
        <v>963.41399999999999</v>
      </c>
      <c r="N57" s="3">
        <v>701.101</v>
      </c>
      <c r="O57" s="3">
        <v>504.47</v>
      </c>
      <c r="P57" s="3">
        <v>375.39499999999998</v>
      </c>
      <c r="Q57" s="3">
        <v>303.185</v>
      </c>
      <c r="R57" s="3">
        <v>286.00200000000001</v>
      </c>
      <c r="S57" s="3">
        <v>546.67499999999995</v>
      </c>
      <c r="T57" s="3">
        <v>76.228999999999999</v>
      </c>
      <c r="U57" s="3">
        <v>50.551000000000002</v>
      </c>
      <c r="V57" s="3">
        <v>45.866</v>
      </c>
      <c r="W57" s="3">
        <v>9.8999999999999993E+37</v>
      </c>
      <c r="X57" s="3">
        <v>-152.494</v>
      </c>
    </row>
    <row r="58" spans="1:24" x14ac:dyDescent="0.3">
      <c r="A58" s="3">
        <v>57</v>
      </c>
      <c r="B58" s="51">
        <v>43342.561354282407</v>
      </c>
      <c r="C58" s="3">
        <v>428.86150700000002</v>
      </c>
      <c r="D58" s="3">
        <v>414.939413</v>
      </c>
      <c r="E58" s="3">
        <v>741.15115600000001</v>
      </c>
      <c r="F58" s="3">
        <v>124.459</v>
      </c>
      <c r="G58" s="3">
        <v>60.917000000000002</v>
      </c>
      <c r="H58" s="3">
        <v>98.12</v>
      </c>
      <c r="I58" s="3">
        <v>39.680999999999997</v>
      </c>
      <c r="J58" s="3">
        <v>36.247999999999998</v>
      </c>
      <c r="K58" s="3">
        <v>70.239999999999995</v>
      </c>
      <c r="L58" s="3">
        <v>1036.701</v>
      </c>
      <c r="M58" s="3">
        <v>913.78399999999999</v>
      </c>
      <c r="N58" s="3">
        <v>685.81700000000001</v>
      </c>
      <c r="O58" s="3">
        <v>503.03500000000003</v>
      </c>
      <c r="P58" s="3">
        <v>354.32400000000001</v>
      </c>
      <c r="Q58" s="3">
        <v>289.983</v>
      </c>
      <c r="R58" s="3">
        <v>282.41300000000001</v>
      </c>
      <c r="S58" s="3">
        <v>551.96400000000006</v>
      </c>
      <c r="T58" s="3">
        <v>80.302000000000007</v>
      </c>
      <c r="U58" s="3">
        <v>52.618000000000002</v>
      </c>
      <c r="V58" s="3">
        <v>-12.721</v>
      </c>
      <c r="W58" s="3">
        <v>9.8999999999999993E+37</v>
      </c>
      <c r="X58" s="3">
        <v>79.823999999999998</v>
      </c>
    </row>
    <row r="59" spans="1:24" x14ac:dyDescent="0.3">
      <c r="A59" s="3">
        <v>58</v>
      </c>
      <c r="B59" s="51">
        <v>43342.561416898148</v>
      </c>
      <c r="C59" s="3">
        <v>428.830397</v>
      </c>
      <c r="D59" s="3">
        <v>414.939413</v>
      </c>
      <c r="E59" s="3">
        <v>740.93813899999998</v>
      </c>
      <c r="F59" s="3">
        <v>131.41</v>
      </c>
      <c r="G59" s="3">
        <v>64.028999999999996</v>
      </c>
      <c r="H59" s="3">
        <v>105.042</v>
      </c>
      <c r="I59" s="3">
        <v>41.148000000000003</v>
      </c>
      <c r="J59" s="3">
        <v>37.299999999999997</v>
      </c>
      <c r="K59" s="3">
        <v>75.884</v>
      </c>
      <c r="L59" s="3">
        <v>1037.5129999999999</v>
      </c>
      <c r="M59" s="3">
        <v>975.08199999999999</v>
      </c>
      <c r="N59" s="3">
        <v>723.58199999999999</v>
      </c>
      <c r="O59" s="3">
        <v>576.36900000000003</v>
      </c>
      <c r="P59" s="3">
        <v>394.05599999999998</v>
      </c>
      <c r="Q59" s="3">
        <v>302.875</v>
      </c>
      <c r="R59" s="3">
        <v>271.11500000000001</v>
      </c>
      <c r="S59" s="3">
        <v>562.88199999999995</v>
      </c>
      <c r="T59" s="3">
        <v>83.748000000000005</v>
      </c>
      <c r="U59" s="3">
        <v>54.338000000000001</v>
      </c>
      <c r="V59" s="3">
        <v>63.887</v>
      </c>
      <c r="W59" s="3">
        <v>9.8999999999999993E+37</v>
      </c>
      <c r="X59" s="3">
        <v>24.54</v>
      </c>
    </row>
    <row r="60" spans="1:24" x14ac:dyDescent="0.3">
      <c r="A60" s="3">
        <v>59</v>
      </c>
      <c r="B60" s="51">
        <v>43342.561482523146</v>
      </c>
      <c r="C60" s="3">
        <v>428.76818800000001</v>
      </c>
      <c r="D60" s="3">
        <v>414.85526599999997</v>
      </c>
      <c r="E60" s="3">
        <v>740.92887499999995</v>
      </c>
      <c r="F60" s="3">
        <v>138.87299999999999</v>
      </c>
      <c r="G60" s="3">
        <v>67.343000000000004</v>
      </c>
      <c r="H60" s="3">
        <v>107.364</v>
      </c>
      <c r="I60" s="3">
        <v>42.73</v>
      </c>
      <c r="J60" s="3">
        <v>38.523000000000003</v>
      </c>
      <c r="K60" s="3">
        <v>74.113</v>
      </c>
      <c r="L60" s="3">
        <v>1044.9359999999999</v>
      </c>
      <c r="M60" s="3">
        <v>848.79600000000005</v>
      </c>
      <c r="N60" s="3">
        <v>602.24900000000002</v>
      </c>
      <c r="O60" s="3">
        <v>452.887</v>
      </c>
      <c r="P60" s="3">
        <v>339.30799999999999</v>
      </c>
      <c r="Q60" s="3">
        <v>262.93</v>
      </c>
      <c r="R60" s="3">
        <v>278.74099999999999</v>
      </c>
      <c r="S60" s="3">
        <v>573.46400000000006</v>
      </c>
      <c r="T60" s="3">
        <v>86.194000000000003</v>
      </c>
      <c r="U60" s="3">
        <v>55.762999999999998</v>
      </c>
      <c r="V60" s="3">
        <v>-79.268000000000001</v>
      </c>
      <c r="W60" s="3">
        <v>-122.828</v>
      </c>
      <c r="X60" s="3">
        <v>9.8999999999999993E+37</v>
      </c>
    </row>
    <row r="61" spans="1:24" x14ac:dyDescent="0.3">
      <c r="A61" s="3">
        <v>60</v>
      </c>
      <c r="B61" s="51">
        <v>43342.561548032405</v>
      </c>
      <c r="C61" s="3">
        <v>428.73623400000002</v>
      </c>
      <c r="D61" s="3">
        <v>414.71978100000001</v>
      </c>
      <c r="E61" s="3">
        <v>740.846363</v>
      </c>
      <c r="F61" s="3">
        <v>145.90600000000001</v>
      </c>
      <c r="G61" s="3">
        <v>70.506</v>
      </c>
      <c r="H61" s="3">
        <v>112.958</v>
      </c>
      <c r="I61" s="3">
        <v>44.338000000000001</v>
      </c>
      <c r="J61" s="3">
        <v>39.662999999999997</v>
      </c>
      <c r="K61" s="3">
        <v>76.37</v>
      </c>
      <c r="L61" s="3">
        <v>1024.6869999999999</v>
      </c>
      <c r="M61" s="3">
        <v>890.03499999999997</v>
      </c>
      <c r="N61" s="3">
        <v>614.08299999999997</v>
      </c>
      <c r="O61" s="3">
        <v>430.34300000000002</v>
      </c>
      <c r="P61" s="3">
        <v>334.59300000000002</v>
      </c>
      <c r="Q61" s="3">
        <v>253.97200000000001</v>
      </c>
      <c r="R61" s="3">
        <v>285.14499999999998</v>
      </c>
      <c r="S61" s="3">
        <v>592.07299999999998</v>
      </c>
      <c r="T61" s="3">
        <v>88.918999999999997</v>
      </c>
      <c r="U61" s="3">
        <v>57.036000000000001</v>
      </c>
      <c r="V61" s="3">
        <v>22.600999999999999</v>
      </c>
      <c r="W61" s="3">
        <v>9.8999999999999993E+37</v>
      </c>
      <c r="X61" s="3">
        <v>-157.459</v>
      </c>
    </row>
    <row r="62" spans="1:24" x14ac:dyDescent="0.3">
      <c r="A62" s="3">
        <v>61</v>
      </c>
      <c r="B62" s="51">
        <v>43342.561613425925</v>
      </c>
      <c r="C62" s="3">
        <v>428.65216600000002</v>
      </c>
      <c r="D62" s="3">
        <v>414.65666800000002</v>
      </c>
      <c r="E62" s="3">
        <v>740.82026199999996</v>
      </c>
      <c r="F62" s="3">
        <v>152.63499999999999</v>
      </c>
      <c r="G62" s="3">
        <v>73.519000000000005</v>
      </c>
      <c r="H62" s="3">
        <v>111.735</v>
      </c>
      <c r="I62" s="3">
        <v>45.92</v>
      </c>
      <c r="J62" s="3">
        <v>40.777999999999999</v>
      </c>
      <c r="K62" s="3">
        <v>78.459999999999994</v>
      </c>
      <c r="L62" s="3">
        <v>997.8</v>
      </c>
      <c r="M62" s="3">
        <v>818.41499999999996</v>
      </c>
      <c r="N62" s="3">
        <v>553.952</v>
      </c>
      <c r="O62" s="3">
        <v>415.32</v>
      </c>
      <c r="P62" s="3">
        <v>325.33</v>
      </c>
      <c r="Q62" s="3">
        <v>256.75099999999998</v>
      </c>
      <c r="R62" s="3">
        <v>288.26900000000001</v>
      </c>
      <c r="S62" s="3">
        <v>565.34400000000005</v>
      </c>
      <c r="T62" s="3">
        <v>90.944000000000003</v>
      </c>
      <c r="U62" s="3">
        <v>58.015999999999998</v>
      </c>
      <c r="V62" s="3">
        <v>9.8999999999999993E+37</v>
      </c>
      <c r="W62" s="3">
        <v>-153.249</v>
      </c>
      <c r="X62" s="3">
        <v>-166.292</v>
      </c>
    </row>
    <row r="63" spans="1:24" x14ac:dyDescent="0.3">
      <c r="A63" s="3">
        <v>62</v>
      </c>
      <c r="B63" s="51">
        <v>43342.561681828702</v>
      </c>
      <c r="C63" s="3">
        <v>428.58826800000003</v>
      </c>
      <c r="D63" s="3">
        <v>414.649089</v>
      </c>
      <c r="E63" s="3">
        <v>740.570198</v>
      </c>
      <c r="F63" s="3">
        <v>159.27600000000001</v>
      </c>
      <c r="G63" s="3">
        <v>76.334999999999994</v>
      </c>
      <c r="H63" s="3">
        <v>111.21299999999999</v>
      </c>
      <c r="I63" s="3">
        <v>47.502000000000002</v>
      </c>
      <c r="J63" s="3">
        <v>41.875</v>
      </c>
      <c r="K63" s="3">
        <v>78</v>
      </c>
      <c r="L63" s="3">
        <v>975.56</v>
      </c>
      <c r="M63" s="3">
        <v>776.01199999999994</v>
      </c>
      <c r="N63" s="3">
        <v>477.53399999999999</v>
      </c>
      <c r="O63" s="3">
        <v>326.79599999999999</v>
      </c>
      <c r="P63" s="3">
        <v>271.05099999999999</v>
      </c>
      <c r="Q63" s="3">
        <v>221.971</v>
      </c>
      <c r="R63" s="3">
        <v>275.411</v>
      </c>
      <c r="S63" s="3">
        <v>580.54600000000005</v>
      </c>
      <c r="T63" s="3">
        <v>92.88</v>
      </c>
      <c r="U63" s="3">
        <v>58.692</v>
      </c>
      <c r="V63" s="3">
        <v>-173.91300000000001</v>
      </c>
      <c r="W63" s="3">
        <v>-151.64400000000001</v>
      </c>
      <c r="X63" s="3">
        <v>9.8999999999999993E+37</v>
      </c>
    </row>
    <row r="64" spans="1:24" x14ac:dyDescent="0.3">
      <c r="A64" s="3">
        <v>63</v>
      </c>
      <c r="B64" s="51">
        <v>43342.561746874999</v>
      </c>
      <c r="C64" s="3">
        <v>428.56305099999997</v>
      </c>
      <c r="D64" s="3">
        <v>414.577562</v>
      </c>
      <c r="E64" s="3">
        <v>740.53398700000002</v>
      </c>
      <c r="F64" s="3">
        <v>165.06200000000001</v>
      </c>
      <c r="G64" s="3">
        <v>79.08</v>
      </c>
      <c r="H64" s="3">
        <v>110.998</v>
      </c>
      <c r="I64" s="3">
        <v>48.841000000000001</v>
      </c>
      <c r="J64" s="3">
        <v>42.881999999999998</v>
      </c>
      <c r="K64" s="3">
        <v>73.058000000000007</v>
      </c>
      <c r="L64" s="3">
        <v>924.49699999999996</v>
      </c>
      <c r="M64" s="3">
        <v>689.57100000000003</v>
      </c>
      <c r="N64" s="3">
        <v>436.55700000000002</v>
      </c>
      <c r="O64" s="3">
        <v>316.79700000000003</v>
      </c>
      <c r="P64" s="3">
        <v>255.47</v>
      </c>
      <c r="Q64" s="3">
        <v>218.50899999999999</v>
      </c>
      <c r="R64" s="3">
        <v>288.28699999999998</v>
      </c>
      <c r="S64" s="3">
        <v>590.61800000000005</v>
      </c>
      <c r="T64" s="3">
        <v>94.23</v>
      </c>
      <c r="U64" s="3">
        <v>59.475999999999999</v>
      </c>
      <c r="V64" s="3">
        <v>-99.641999999999996</v>
      </c>
      <c r="W64" s="3">
        <v>9.8999999999999993E+37</v>
      </c>
      <c r="X64" s="3">
        <v>13.503</v>
      </c>
    </row>
    <row r="65" spans="1:24" x14ac:dyDescent="0.3">
      <c r="A65" s="3">
        <v>64</v>
      </c>
      <c r="B65" s="51">
        <v>43342.561812962966</v>
      </c>
      <c r="C65" s="3">
        <v>428.480662</v>
      </c>
      <c r="D65" s="3">
        <v>414.68443500000001</v>
      </c>
      <c r="E65" s="3">
        <v>740.49525900000003</v>
      </c>
      <c r="F65" s="3">
        <v>170.53</v>
      </c>
      <c r="G65" s="3">
        <v>81.382999999999996</v>
      </c>
      <c r="H65" s="3">
        <v>111.069</v>
      </c>
      <c r="I65" s="3">
        <v>50.249000000000002</v>
      </c>
      <c r="J65" s="3">
        <v>43.851999999999997</v>
      </c>
      <c r="K65" s="3">
        <v>71.534000000000006</v>
      </c>
      <c r="L65" s="3">
        <v>941.67200000000003</v>
      </c>
      <c r="M65" s="3">
        <v>788.95799999999997</v>
      </c>
      <c r="N65" s="3">
        <v>470.24099999999999</v>
      </c>
      <c r="O65" s="3">
        <v>317.00900000000001</v>
      </c>
      <c r="P65" s="3">
        <v>238.81399999999999</v>
      </c>
      <c r="Q65" s="3">
        <v>221.01900000000001</v>
      </c>
      <c r="R65" s="3">
        <v>269.93900000000002</v>
      </c>
      <c r="S65" s="3">
        <v>585.20100000000002</v>
      </c>
      <c r="T65" s="3">
        <v>95.668999999999997</v>
      </c>
      <c r="U65" s="3">
        <v>59.886000000000003</v>
      </c>
      <c r="V65" s="3">
        <v>9.8999999999999993E+37</v>
      </c>
      <c r="W65" s="3">
        <v>9.8999999999999993E+37</v>
      </c>
      <c r="X65" s="3">
        <v>9.8999999999999993E+37</v>
      </c>
    </row>
    <row r="66" spans="1:24" x14ac:dyDescent="0.3">
      <c r="A66" s="3">
        <v>65</v>
      </c>
      <c r="B66" s="51">
        <v>43342.56187824074</v>
      </c>
      <c r="C66" s="3">
        <v>428.43274100000002</v>
      </c>
      <c r="D66" s="3">
        <v>414.49341500000003</v>
      </c>
      <c r="E66" s="3">
        <v>740.40516400000001</v>
      </c>
      <c r="F66" s="3">
        <v>175.684</v>
      </c>
      <c r="G66" s="3">
        <v>83.703000000000003</v>
      </c>
      <c r="H66" s="3">
        <v>112.94</v>
      </c>
      <c r="I66" s="3">
        <v>51.46</v>
      </c>
      <c r="J66" s="3">
        <v>44.732999999999997</v>
      </c>
      <c r="K66" s="3">
        <v>68.290000000000006</v>
      </c>
      <c r="L66" s="3">
        <v>943.68100000000004</v>
      </c>
      <c r="M66" s="3">
        <v>765.92100000000005</v>
      </c>
      <c r="N66" s="3">
        <v>485.09899999999999</v>
      </c>
      <c r="O66" s="3">
        <v>346.09300000000002</v>
      </c>
      <c r="P66" s="3">
        <v>272.28899999999999</v>
      </c>
      <c r="Q66" s="3">
        <v>229.58699999999999</v>
      </c>
      <c r="R66" s="3">
        <v>283.23500000000001</v>
      </c>
      <c r="S66" s="3">
        <v>595.31100000000004</v>
      </c>
      <c r="T66" s="3">
        <v>97.728999999999999</v>
      </c>
      <c r="U66" s="3">
        <v>60.634</v>
      </c>
      <c r="V66" s="3">
        <v>9.8999999999999993E+37</v>
      </c>
      <c r="W66" s="3">
        <v>9.8999999999999993E+37</v>
      </c>
      <c r="X66" s="3">
        <v>9.8999999999999993E+37</v>
      </c>
    </row>
    <row r="67" spans="1:24" x14ac:dyDescent="0.3">
      <c r="A67" s="3">
        <v>66</v>
      </c>
      <c r="B67" s="51">
        <v>43342.561943518522</v>
      </c>
      <c r="C67" s="3">
        <v>428.39995299999998</v>
      </c>
      <c r="D67" s="3">
        <v>414.36971499999999</v>
      </c>
      <c r="E67" s="3">
        <v>740.27886799999999</v>
      </c>
      <c r="F67" s="3">
        <v>181.06800000000001</v>
      </c>
      <c r="G67" s="3">
        <v>86.058999999999997</v>
      </c>
      <c r="H67" s="3">
        <v>115.261</v>
      </c>
      <c r="I67" s="3">
        <v>52.920999999999999</v>
      </c>
      <c r="J67" s="3">
        <v>45.667999999999999</v>
      </c>
      <c r="K67" s="3">
        <v>68.715999999999994</v>
      </c>
      <c r="L67" s="3">
        <v>956.88599999999997</v>
      </c>
      <c r="M67" s="3">
        <v>767.83199999999999</v>
      </c>
      <c r="N67" s="3">
        <v>502.74200000000002</v>
      </c>
      <c r="O67" s="3">
        <v>362.77</v>
      </c>
      <c r="P67" s="3">
        <v>283.50200000000001</v>
      </c>
      <c r="Q67" s="3">
        <v>243.851</v>
      </c>
      <c r="R67" s="3">
        <v>296.678</v>
      </c>
      <c r="S67" s="3">
        <v>616.58299999999997</v>
      </c>
      <c r="T67" s="3">
        <v>100.226</v>
      </c>
      <c r="U67" s="3">
        <v>61.643999999999998</v>
      </c>
      <c r="V67" s="3">
        <v>9.8999999999999993E+37</v>
      </c>
      <c r="W67" s="3">
        <v>9.8999999999999993E+37</v>
      </c>
      <c r="X67" s="3">
        <v>9.8999999999999993E+37</v>
      </c>
    </row>
    <row r="68" spans="1:24" x14ac:dyDescent="0.3">
      <c r="A68" s="3">
        <v>67</v>
      </c>
      <c r="B68" s="51">
        <v>43342.562009143519</v>
      </c>
      <c r="C68" s="3">
        <v>428.19901800000002</v>
      </c>
      <c r="D68" s="3">
        <v>414.474897</v>
      </c>
      <c r="E68" s="3">
        <v>740.24687600000004</v>
      </c>
      <c r="F68" s="3">
        <v>186.62799999999999</v>
      </c>
      <c r="G68" s="3">
        <v>88.626999999999995</v>
      </c>
      <c r="H68" s="3">
        <v>118.672</v>
      </c>
      <c r="I68" s="3">
        <v>54.284999999999997</v>
      </c>
      <c r="J68" s="3">
        <v>46.613</v>
      </c>
      <c r="K68" s="3">
        <v>68.317999999999998</v>
      </c>
      <c r="L68" s="3">
        <v>993.90599999999995</v>
      </c>
      <c r="M68" s="3">
        <v>908.12199999999996</v>
      </c>
      <c r="N68" s="3">
        <v>732.00400000000002</v>
      </c>
      <c r="O68" s="3">
        <v>595.30399999999997</v>
      </c>
      <c r="P68" s="3">
        <v>419.19299999999998</v>
      </c>
      <c r="Q68" s="3">
        <v>328.92599999999999</v>
      </c>
      <c r="R68" s="3">
        <v>325.65800000000002</v>
      </c>
      <c r="S68" s="3">
        <v>643.61300000000006</v>
      </c>
      <c r="T68" s="3">
        <v>102.70099999999999</v>
      </c>
      <c r="U68" s="3">
        <v>62.911999999999999</v>
      </c>
      <c r="V68" s="3">
        <v>9.8999999999999993E+37</v>
      </c>
      <c r="W68" s="3">
        <v>9.8999999999999993E+37</v>
      </c>
      <c r="X68" s="3">
        <v>-125.099</v>
      </c>
    </row>
    <row r="69" spans="1:24" x14ac:dyDescent="0.3">
      <c r="A69" s="3">
        <v>68</v>
      </c>
      <c r="B69" s="51">
        <v>43342.562077314811</v>
      </c>
      <c r="C69" s="3">
        <v>428.110748</v>
      </c>
      <c r="D69" s="3">
        <v>414.499303</v>
      </c>
      <c r="E69" s="3">
        <v>740.11552600000005</v>
      </c>
      <c r="F69" s="3">
        <v>192.434</v>
      </c>
      <c r="G69" s="3">
        <v>90.741</v>
      </c>
      <c r="H69" s="3">
        <v>122.16200000000001</v>
      </c>
      <c r="I69" s="3">
        <v>55.780999999999999</v>
      </c>
      <c r="J69" s="3">
        <v>47.584000000000003</v>
      </c>
      <c r="K69" s="3">
        <v>69.789000000000001</v>
      </c>
      <c r="L69" s="3">
        <v>900.29100000000005</v>
      </c>
      <c r="M69" s="3">
        <v>671.73900000000003</v>
      </c>
      <c r="N69" s="3">
        <v>447.51299999999998</v>
      </c>
      <c r="O69" s="3">
        <v>359.91800000000001</v>
      </c>
      <c r="P69" s="3">
        <v>304.97300000000001</v>
      </c>
      <c r="Q69" s="3">
        <v>254.65</v>
      </c>
      <c r="R69" s="3">
        <v>285.52999999999997</v>
      </c>
      <c r="S69" s="3">
        <v>658.14</v>
      </c>
      <c r="T69" s="3">
        <v>105.417</v>
      </c>
      <c r="U69" s="3">
        <v>63.905000000000001</v>
      </c>
      <c r="V69" s="3">
        <v>9.8999999999999993E+37</v>
      </c>
      <c r="W69" s="3">
        <v>9.8999999999999993E+37</v>
      </c>
      <c r="X69" s="3">
        <v>-112.489</v>
      </c>
    </row>
    <row r="70" spans="1:24" x14ac:dyDescent="0.3">
      <c r="A70" s="3">
        <v>69</v>
      </c>
      <c r="B70" s="51">
        <v>43342.562137847221</v>
      </c>
      <c r="C70" s="3">
        <v>428.03508499999998</v>
      </c>
      <c r="D70" s="3">
        <v>414.367189</v>
      </c>
      <c r="E70" s="3">
        <v>739.991758</v>
      </c>
      <c r="F70" s="3">
        <v>197.547</v>
      </c>
      <c r="G70" s="3">
        <v>92.631</v>
      </c>
      <c r="H70" s="3">
        <v>125.32899999999999</v>
      </c>
      <c r="I70" s="3">
        <v>57.054000000000002</v>
      </c>
      <c r="J70" s="3">
        <v>48.484999999999999</v>
      </c>
      <c r="K70" s="3">
        <v>69.513000000000005</v>
      </c>
      <c r="L70" s="3">
        <v>900.11500000000001</v>
      </c>
      <c r="M70" s="3">
        <v>718.06</v>
      </c>
      <c r="N70" s="3">
        <v>436.904</v>
      </c>
      <c r="O70" s="3">
        <v>342.15199999999999</v>
      </c>
      <c r="P70" s="3">
        <v>281.91300000000001</v>
      </c>
      <c r="Q70" s="3">
        <v>237.62899999999999</v>
      </c>
      <c r="R70" s="3">
        <v>278.01299999999998</v>
      </c>
      <c r="S70" s="3">
        <v>675.52599999999995</v>
      </c>
      <c r="T70" s="3">
        <v>108.122</v>
      </c>
      <c r="U70" s="3">
        <v>65.135999999999996</v>
      </c>
      <c r="V70" s="3">
        <v>9.8999999999999993E+37</v>
      </c>
      <c r="W70" s="3">
        <v>-161.88300000000001</v>
      </c>
      <c r="X70" s="3">
        <v>9.8999999999999993E+37</v>
      </c>
    </row>
    <row r="71" spans="1:24" x14ac:dyDescent="0.3">
      <c r="A71" s="3">
        <v>70</v>
      </c>
      <c r="B71" s="51">
        <v>43342.562203240741</v>
      </c>
      <c r="C71" s="3">
        <v>428.08804400000002</v>
      </c>
      <c r="D71" s="3">
        <v>414.378129</v>
      </c>
      <c r="E71" s="3">
        <v>739.89324499999998</v>
      </c>
      <c r="F71" s="3">
        <v>202.72499999999999</v>
      </c>
      <c r="G71" s="3">
        <v>94.887</v>
      </c>
      <c r="H71" s="3">
        <v>125.94499999999999</v>
      </c>
      <c r="I71" s="3">
        <v>58.424999999999997</v>
      </c>
      <c r="J71" s="3">
        <v>49.357999999999997</v>
      </c>
      <c r="K71" s="3">
        <v>70.807000000000002</v>
      </c>
      <c r="L71" s="3">
        <v>946.15499999999997</v>
      </c>
      <c r="M71" s="3">
        <v>786.28899999999999</v>
      </c>
      <c r="N71" s="3">
        <v>491.22500000000002</v>
      </c>
      <c r="O71" s="3">
        <v>356.714</v>
      </c>
      <c r="P71" s="3">
        <v>287.57299999999998</v>
      </c>
      <c r="Q71" s="3">
        <v>231.958</v>
      </c>
      <c r="R71" s="3">
        <v>288.733</v>
      </c>
      <c r="S71" s="3">
        <v>687.88599999999997</v>
      </c>
      <c r="T71" s="3">
        <v>111.087</v>
      </c>
      <c r="U71" s="3">
        <v>66.784000000000006</v>
      </c>
      <c r="V71" s="3">
        <v>9.8999999999999993E+37</v>
      </c>
      <c r="W71" s="3">
        <v>9.8999999999999993E+37</v>
      </c>
      <c r="X71" s="3">
        <v>51.567</v>
      </c>
    </row>
    <row r="72" spans="1:24" x14ac:dyDescent="0.3">
      <c r="A72" s="3">
        <v>71</v>
      </c>
      <c r="B72" s="51">
        <v>43342.56226111111</v>
      </c>
      <c r="C72" s="3">
        <v>427.88627500000001</v>
      </c>
      <c r="D72" s="3">
        <v>414.19215200000002</v>
      </c>
      <c r="E72" s="3">
        <v>739.75516700000003</v>
      </c>
      <c r="F72" s="3">
        <v>207.51599999999999</v>
      </c>
      <c r="G72" s="3">
        <v>97.188000000000002</v>
      </c>
      <c r="H72" s="3">
        <v>128.85499999999999</v>
      </c>
      <c r="I72" s="3">
        <v>59.718000000000004</v>
      </c>
      <c r="J72" s="3">
        <v>50.276000000000003</v>
      </c>
      <c r="K72" s="3">
        <v>71.402000000000001</v>
      </c>
      <c r="L72" s="3">
        <v>977.05499999999995</v>
      </c>
      <c r="M72" s="3">
        <v>850.85</v>
      </c>
      <c r="N72" s="3">
        <v>565.89</v>
      </c>
      <c r="O72" s="3">
        <v>404.459</v>
      </c>
      <c r="P72" s="3">
        <v>286.298</v>
      </c>
      <c r="Q72" s="3">
        <v>242.755</v>
      </c>
      <c r="R72" s="3">
        <v>301.22199999999998</v>
      </c>
      <c r="S72" s="3">
        <v>701.88499999999999</v>
      </c>
      <c r="T72" s="3">
        <v>114.318</v>
      </c>
      <c r="U72" s="3">
        <v>68.317999999999998</v>
      </c>
      <c r="V72" s="3">
        <v>9.8999999999999993E+37</v>
      </c>
      <c r="W72" s="3">
        <v>9.8999999999999993E+37</v>
      </c>
      <c r="X72" s="3">
        <v>92.534999999999997</v>
      </c>
    </row>
    <row r="73" spans="1:24" x14ac:dyDescent="0.3">
      <c r="A73" s="3">
        <v>72</v>
      </c>
      <c r="B73" s="51">
        <v>43342.562319444442</v>
      </c>
      <c r="C73" s="3">
        <v>427.792957</v>
      </c>
      <c r="D73" s="3">
        <v>414.22917799999999</v>
      </c>
      <c r="E73" s="3">
        <v>739.59771599999999</v>
      </c>
      <c r="F73" s="3">
        <v>212.59200000000001</v>
      </c>
      <c r="G73" s="3">
        <v>99.522000000000006</v>
      </c>
      <c r="H73" s="3">
        <v>131.26499999999999</v>
      </c>
      <c r="I73" s="3">
        <v>61.122</v>
      </c>
      <c r="J73" s="3">
        <v>51.203000000000003</v>
      </c>
      <c r="K73" s="3">
        <v>73.120999999999995</v>
      </c>
      <c r="L73" s="3">
        <v>990.43499999999995</v>
      </c>
      <c r="M73" s="3">
        <v>846.505</v>
      </c>
      <c r="N73" s="3">
        <v>536.05200000000002</v>
      </c>
      <c r="O73" s="3">
        <v>392.71199999999999</v>
      </c>
      <c r="P73" s="3">
        <v>290.565</v>
      </c>
      <c r="Q73" s="3">
        <v>230.43600000000001</v>
      </c>
      <c r="R73" s="3">
        <v>290.404</v>
      </c>
      <c r="S73" s="3">
        <v>706.85400000000004</v>
      </c>
      <c r="T73" s="3">
        <v>117.88</v>
      </c>
      <c r="U73" s="3">
        <v>69.912999999999997</v>
      </c>
      <c r="V73" s="3">
        <v>9.8999999999999993E+37</v>
      </c>
      <c r="W73" s="3">
        <v>9.8999999999999993E+37</v>
      </c>
      <c r="X73" s="3">
        <v>-80.39</v>
      </c>
    </row>
    <row r="74" spans="1:24" x14ac:dyDescent="0.3">
      <c r="A74" s="3">
        <v>73</v>
      </c>
      <c r="B74" s="51">
        <v>43342.562383912038</v>
      </c>
      <c r="C74" s="3">
        <v>427.71645000000001</v>
      </c>
      <c r="D74" s="3">
        <v>414.05919299999999</v>
      </c>
      <c r="E74" s="3">
        <v>739.50004899999999</v>
      </c>
      <c r="F74" s="3">
        <v>218.31700000000001</v>
      </c>
      <c r="G74" s="3">
        <v>102.255</v>
      </c>
      <c r="H74" s="3">
        <v>139.40199999999999</v>
      </c>
      <c r="I74" s="3">
        <v>62.628999999999998</v>
      </c>
      <c r="J74" s="3">
        <v>52.218000000000004</v>
      </c>
      <c r="K74" s="3">
        <v>79.444000000000003</v>
      </c>
      <c r="L74" s="3">
        <v>1019.2809999999999</v>
      </c>
      <c r="M74" s="3">
        <v>916.21400000000006</v>
      </c>
      <c r="N74" s="3">
        <v>625.08500000000004</v>
      </c>
      <c r="O74" s="3">
        <v>441.721</v>
      </c>
      <c r="P74" s="3">
        <v>302.858</v>
      </c>
      <c r="Q74" s="3">
        <v>241.99299999999999</v>
      </c>
      <c r="R74" s="3">
        <v>299.31900000000002</v>
      </c>
      <c r="S74" s="3">
        <v>725.93100000000004</v>
      </c>
      <c r="T74" s="3">
        <v>121.01</v>
      </c>
      <c r="U74" s="3">
        <v>71.543999999999997</v>
      </c>
      <c r="V74" s="3">
        <v>9.8999999999999993E+37</v>
      </c>
      <c r="W74" s="3">
        <v>9.8999999999999993E+37</v>
      </c>
      <c r="X74" s="3">
        <v>163.95</v>
      </c>
    </row>
    <row r="75" spans="1:24" x14ac:dyDescent="0.3">
      <c r="A75" s="3">
        <v>74</v>
      </c>
      <c r="B75" s="51">
        <v>43342.562442592593</v>
      </c>
      <c r="C75" s="3">
        <v>427.66096800000003</v>
      </c>
      <c r="D75" s="3">
        <v>413.94307099999997</v>
      </c>
      <c r="E75" s="3">
        <v>739.34091599999999</v>
      </c>
      <c r="F75" s="3">
        <v>223.887</v>
      </c>
      <c r="G75" s="3">
        <v>104.863</v>
      </c>
      <c r="H75" s="3">
        <v>144.18199999999999</v>
      </c>
      <c r="I75" s="3">
        <v>64.046999999999997</v>
      </c>
      <c r="J75" s="3">
        <v>53.198</v>
      </c>
      <c r="K75" s="3">
        <v>87.668000000000006</v>
      </c>
      <c r="L75" s="3">
        <v>1019.6420000000001</v>
      </c>
      <c r="M75" s="3">
        <v>915.43799999999999</v>
      </c>
      <c r="N75" s="3">
        <v>704.73900000000003</v>
      </c>
      <c r="O75" s="3">
        <v>533.25</v>
      </c>
      <c r="P75" s="3">
        <v>385.12099999999998</v>
      </c>
      <c r="Q75" s="3">
        <v>291.79599999999999</v>
      </c>
      <c r="R75" s="3">
        <v>293.95</v>
      </c>
      <c r="S75" s="3">
        <v>737.05200000000002</v>
      </c>
      <c r="T75" s="3">
        <v>124.614</v>
      </c>
      <c r="U75" s="3">
        <v>73.281000000000006</v>
      </c>
      <c r="V75" s="3">
        <v>9.8999999999999993E+37</v>
      </c>
      <c r="W75" s="3">
        <v>9.8999999999999993E+37</v>
      </c>
      <c r="X75" s="3">
        <v>-46.593000000000004</v>
      </c>
    </row>
    <row r="76" spans="1:24" x14ac:dyDescent="0.3">
      <c r="A76" s="3">
        <v>75</v>
      </c>
      <c r="B76" s="51">
        <v>43342.562502893517</v>
      </c>
      <c r="C76" s="3">
        <v>427.611358</v>
      </c>
      <c r="D76" s="3">
        <v>413.96495099999999</v>
      </c>
      <c r="E76" s="3">
        <v>739.27524000000005</v>
      </c>
      <c r="F76" s="3">
        <v>229.74299999999999</v>
      </c>
      <c r="G76" s="3">
        <v>107.542</v>
      </c>
      <c r="H76" s="3">
        <v>147.46700000000001</v>
      </c>
      <c r="I76" s="3">
        <v>65.518000000000001</v>
      </c>
      <c r="J76" s="3">
        <v>54.267000000000003</v>
      </c>
      <c r="K76" s="3">
        <v>87.277000000000001</v>
      </c>
      <c r="L76" s="3">
        <v>1025.173</v>
      </c>
      <c r="M76" s="3">
        <v>916.048</v>
      </c>
      <c r="N76" s="3">
        <v>637.83000000000004</v>
      </c>
      <c r="O76" s="3">
        <v>488.63900000000001</v>
      </c>
      <c r="P76" s="3">
        <v>359.44400000000002</v>
      </c>
      <c r="Q76" s="3">
        <v>283.90499999999997</v>
      </c>
      <c r="R76" s="3">
        <v>289.815</v>
      </c>
      <c r="S76" s="3">
        <v>748.75</v>
      </c>
      <c r="T76" s="3">
        <v>129.23500000000001</v>
      </c>
      <c r="U76" s="3">
        <v>75.281999999999996</v>
      </c>
      <c r="V76" s="3">
        <v>9.8999999999999993E+37</v>
      </c>
      <c r="W76" s="3">
        <v>9.8999999999999993E+37</v>
      </c>
      <c r="X76" s="3">
        <v>88.894000000000005</v>
      </c>
    </row>
    <row r="77" spans="1:24" x14ac:dyDescent="0.3">
      <c r="A77" s="3">
        <v>76</v>
      </c>
      <c r="B77" s="51">
        <v>43342.562570717593</v>
      </c>
      <c r="C77" s="3">
        <v>427.46843899999999</v>
      </c>
      <c r="D77" s="3">
        <v>413.973365</v>
      </c>
      <c r="E77" s="3">
        <v>739.08074199999999</v>
      </c>
      <c r="F77" s="3">
        <v>236.44399999999999</v>
      </c>
      <c r="G77" s="3">
        <v>110.515</v>
      </c>
      <c r="H77" s="3">
        <v>149.755</v>
      </c>
      <c r="I77" s="3">
        <v>67.350999999999999</v>
      </c>
      <c r="J77" s="3">
        <v>55.575000000000003</v>
      </c>
      <c r="K77" s="3">
        <v>91.174999999999997</v>
      </c>
      <c r="L77" s="3">
        <v>1042.837</v>
      </c>
      <c r="M77" s="3">
        <v>968.48900000000003</v>
      </c>
      <c r="N77" s="3">
        <v>768.97500000000002</v>
      </c>
      <c r="O77" s="3">
        <v>613.56299999999999</v>
      </c>
      <c r="P77" s="3">
        <v>428.745</v>
      </c>
      <c r="Q77" s="3">
        <v>330.399</v>
      </c>
      <c r="R77" s="3">
        <v>310.738</v>
      </c>
      <c r="S77" s="3">
        <v>758.29499999999996</v>
      </c>
      <c r="T77" s="3">
        <v>134.517</v>
      </c>
      <c r="U77" s="3">
        <v>77.963999999999999</v>
      </c>
      <c r="V77" s="3">
        <v>9.8999999999999993E+37</v>
      </c>
      <c r="W77" s="3">
        <v>9.8999999999999993E+37</v>
      </c>
      <c r="X77" s="3">
        <v>26.603000000000002</v>
      </c>
    </row>
    <row r="78" spans="1:24" x14ac:dyDescent="0.3">
      <c r="A78" s="3">
        <v>77</v>
      </c>
      <c r="B78" s="51">
        <v>43342.562638541669</v>
      </c>
      <c r="C78" s="3">
        <v>427.39782500000001</v>
      </c>
      <c r="D78" s="3">
        <v>413.91866499999998</v>
      </c>
      <c r="E78" s="3">
        <v>739.06305899999995</v>
      </c>
      <c r="F78" s="3">
        <v>243.126</v>
      </c>
      <c r="G78" s="3">
        <v>113.60599999999999</v>
      </c>
      <c r="H78" s="3">
        <v>155.625</v>
      </c>
      <c r="I78" s="3">
        <v>69.23</v>
      </c>
      <c r="J78" s="3">
        <v>56.963999999999999</v>
      </c>
      <c r="K78" s="3">
        <v>91.512</v>
      </c>
      <c r="L78" s="3">
        <v>1050.021</v>
      </c>
      <c r="M78" s="3">
        <v>999.19600000000003</v>
      </c>
      <c r="N78" s="3">
        <v>803.327</v>
      </c>
      <c r="O78" s="3">
        <v>617.625</v>
      </c>
      <c r="P78" s="3">
        <v>477.11799999999999</v>
      </c>
      <c r="Q78" s="3">
        <v>359.733</v>
      </c>
      <c r="R78" s="3">
        <v>330.57499999999999</v>
      </c>
      <c r="S78" s="3">
        <v>767.76</v>
      </c>
      <c r="T78" s="3">
        <v>139.81200000000001</v>
      </c>
      <c r="U78" s="3">
        <v>80.745000000000005</v>
      </c>
      <c r="V78" s="3">
        <v>9.8999999999999993E+37</v>
      </c>
      <c r="W78" s="3">
        <v>9.8999999999999993E+37</v>
      </c>
      <c r="X78" s="3">
        <v>113.89400000000001</v>
      </c>
    </row>
    <row r="79" spans="1:24" x14ac:dyDescent="0.3">
      <c r="A79" s="3">
        <v>78</v>
      </c>
      <c r="B79" s="51">
        <v>43342.562706481483</v>
      </c>
      <c r="C79" s="3">
        <v>427.27675499999998</v>
      </c>
      <c r="D79" s="3">
        <v>413.75120600000002</v>
      </c>
      <c r="E79" s="3">
        <v>738.92077300000005</v>
      </c>
      <c r="F79" s="3">
        <v>249.702</v>
      </c>
      <c r="G79" s="3">
        <v>116.60299999999999</v>
      </c>
      <c r="H79" s="3">
        <v>160.88200000000001</v>
      </c>
      <c r="I79" s="3">
        <v>71.048000000000002</v>
      </c>
      <c r="J79" s="3">
        <v>58.4</v>
      </c>
      <c r="K79" s="3">
        <v>94.683999999999997</v>
      </c>
      <c r="L79" s="3">
        <v>1049.7639999999999</v>
      </c>
      <c r="M79" s="3">
        <v>977.35599999999999</v>
      </c>
      <c r="N79" s="3">
        <v>798.12599999999998</v>
      </c>
      <c r="O79" s="3">
        <v>677.74300000000005</v>
      </c>
      <c r="P79" s="3">
        <v>505.45</v>
      </c>
      <c r="Q79" s="3">
        <v>408.18799999999999</v>
      </c>
      <c r="R79" s="3">
        <v>358.67200000000003</v>
      </c>
      <c r="S79" s="3">
        <v>765.35900000000004</v>
      </c>
      <c r="T79" s="3">
        <v>143.90899999999999</v>
      </c>
      <c r="U79" s="3">
        <v>83.340999999999994</v>
      </c>
      <c r="V79" s="3">
        <v>9.8999999999999993E+37</v>
      </c>
      <c r="W79" s="3">
        <v>9.8999999999999993E+37</v>
      </c>
      <c r="X79" s="3">
        <v>-146.29900000000001</v>
      </c>
    </row>
    <row r="80" spans="1:24" x14ac:dyDescent="0.3">
      <c r="A80" s="3">
        <v>79</v>
      </c>
      <c r="B80" s="51">
        <v>43342.562772337966</v>
      </c>
      <c r="C80" s="3">
        <v>427.24733500000002</v>
      </c>
      <c r="D80" s="3">
        <v>413.81852600000002</v>
      </c>
      <c r="E80" s="3">
        <v>738.76921200000004</v>
      </c>
      <c r="F80" s="3">
        <v>256.12900000000002</v>
      </c>
      <c r="G80" s="3">
        <v>119.535</v>
      </c>
      <c r="H80" s="3">
        <v>163.434</v>
      </c>
      <c r="I80" s="3">
        <v>72.873000000000005</v>
      </c>
      <c r="J80" s="3">
        <v>59.807000000000002</v>
      </c>
      <c r="K80" s="3">
        <v>98.772000000000006</v>
      </c>
      <c r="L80" s="3">
        <v>1052.58</v>
      </c>
      <c r="M80" s="3">
        <v>984.10299999999995</v>
      </c>
      <c r="N80" s="3">
        <v>807.33600000000001</v>
      </c>
      <c r="O80" s="3">
        <v>640.197</v>
      </c>
      <c r="P80" s="3">
        <v>458.34699999999998</v>
      </c>
      <c r="Q80" s="3">
        <v>356.495</v>
      </c>
      <c r="R80" s="3">
        <v>339.30799999999999</v>
      </c>
      <c r="S80" s="3">
        <v>769.02099999999996</v>
      </c>
      <c r="T80" s="3">
        <v>147.649</v>
      </c>
      <c r="U80" s="3">
        <v>85.271000000000001</v>
      </c>
      <c r="V80" s="3">
        <v>9.8999999999999993E+37</v>
      </c>
      <c r="W80" s="3">
        <v>9.8999999999999993E+37</v>
      </c>
      <c r="X80" s="3">
        <v>-27.774999999999999</v>
      </c>
    </row>
    <row r="81" spans="1:24" x14ac:dyDescent="0.3">
      <c r="A81" s="3">
        <v>80</v>
      </c>
      <c r="B81" s="51">
        <v>43342.562832291667</v>
      </c>
      <c r="C81" s="3">
        <v>427.23388199999999</v>
      </c>
      <c r="D81" s="3">
        <v>413.66453300000001</v>
      </c>
      <c r="E81" s="3">
        <v>738.64038900000003</v>
      </c>
      <c r="F81" s="3">
        <v>261.94600000000003</v>
      </c>
      <c r="G81" s="3">
        <v>121.99</v>
      </c>
      <c r="H81" s="3">
        <v>166.03800000000001</v>
      </c>
      <c r="I81" s="3">
        <v>74.546000000000006</v>
      </c>
      <c r="J81" s="3">
        <v>61.094000000000001</v>
      </c>
      <c r="K81" s="3">
        <v>97.906999999999996</v>
      </c>
      <c r="L81" s="3">
        <v>1022.3680000000001</v>
      </c>
      <c r="M81" s="3">
        <v>926.221</v>
      </c>
      <c r="N81" s="3">
        <v>678.89</v>
      </c>
      <c r="O81" s="3">
        <v>546.84699999999998</v>
      </c>
      <c r="P81" s="3">
        <v>442.25</v>
      </c>
      <c r="Q81" s="3">
        <v>371.34699999999998</v>
      </c>
      <c r="R81" s="3">
        <v>356.608</v>
      </c>
      <c r="S81" s="3">
        <v>772.95799999999997</v>
      </c>
      <c r="T81" s="3">
        <v>150.85599999999999</v>
      </c>
      <c r="U81" s="3">
        <v>86.397000000000006</v>
      </c>
      <c r="V81" s="3">
        <v>9.8999999999999993E+37</v>
      </c>
      <c r="W81" s="3">
        <v>9.8999999999999993E+37</v>
      </c>
      <c r="X81" s="3">
        <v>9.8999999999999993E+37</v>
      </c>
    </row>
    <row r="82" spans="1:24" x14ac:dyDescent="0.3">
      <c r="A82" s="3">
        <v>81</v>
      </c>
      <c r="B82" s="51">
        <v>43342.562897916665</v>
      </c>
      <c r="C82" s="3">
        <v>427.15569599999998</v>
      </c>
      <c r="D82" s="3">
        <v>413.68135999999998</v>
      </c>
      <c r="E82" s="3">
        <v>738.50231199999996</v>
      </c>
      <c r="F82" s="3">
        <v>267.642</v>
      </c>
      <c r="G82" s="3">
        <v>124.51300000000001</v>
      </c>
      <c r="H82" s="3">
        <v>168.339</v>
      </c>
      <c r="I82" s="3">
        <v>76.263999999999996</v>
      </c>
      <c r="J82" s="3">
        <v>62.476999999999997</v>
      </c>
      <c r="K82" s="3">
        <v>96.147999999999996</v>
      </c>
      <c r="L82" s="3">
        <v>1011.105</v>
      </c>
      <c r="M82" s="3">
        <v>921.80899999999997</v>
      </c>
      <c r="N82" s="3">
        <v>757.86699999999996</v>
      </c>
      <c r="O82" s="3">
        <v>647.976</v>
      </c>
      <c r="P82" s="3">
        <v>468.024</v>
      </c>
      <c r="Q82" s="3">
        <v>374.32600000000002</v>
      </c>
      <c r="R82" s="3">
        <v>353.339</v>
      </c>
      <c r="S82" s="3">
        <v>779.69799999999998</v>
      </c>
      <c r="T82" s="3">
        <v>153.09399999999999</v>
      </c>
      <c r="U82" s="3">
        <v>87.195999999999998</v>
      </c>
      <c r="V82" s="3">
        <v>9.8999999999999993E+37</v>
      </c>
      <c r="W82" s="3">
        <v>9.8999999999999993E+37</v>
      </c>
      <c r="X82" s="3">
        <v>9.8999999999999993E+37</v>
      </c>
    </row>
    <row r="83" spans="1:24" x14ac:dyDescent="0.3">
      <c r="A83" s="3">
        <v>82</v>
      </c>
      <c r="B83" s="51">
        <v>43342.562963310185</v>
      </c>
      <c r="C83" s="3">
        <v>426.98247199999997</v>
      </c>
      <c r="D83" s="3">
        <v>413.59804800000001</v>
      </c>
      <c r="E83" s="3">
        <v>738.29013099999997</v>
      </c>
      <c r="F83" s="3">
        <v>273.57299999999998</v>
      </c>
      <c r="G83" s="3">
        <v>126.879</v>
      </c>
      <c r="H83" s="3">
        <v>168.994</v>
      </c>
      <c r="I83" s="3">
        <v>78.010000000000005</v>
      </c>
      <c r="J83" s="3">
        <v>63.692</v>
      </c>
      <c r="K83" s="3">
        <v>94.168999999999997</v>
      </c>
      <c r="L83" s="3">
        <v>995.66</v>
      </c>
      <c r="M83" s="3">
        <v>931.14300000000003</v>
      </c>
      <c r="N83" s="3">
        <v>798.82600000000002</v>
      </c>
      <c r="O83" s="3">
        <v>695.11699999999996</v>
      </c>
      <c r="P83" s="3">
        <v>509.33</v>
      </c>
      <c r="Q83" s="3">
        <v>405.03500000000003</v>
      </c>
      <c r="R83" s="3">
        <v>381.88600000000002</v>
      </c>
      <c r="S83" s="3">
        <v>781.83900000000006</v>
      </c>
      <c r="T83" s="3">
        <v>155.04900000000001</v>
      </c>
      <c r="U83" s="3">
        <v>87.703000000000003</v>
      </c>
      <c r="V83" s="3">
        <v>9.8999999999999993E+37</v>
      </c>
      <c r="W83" s="3">
        <v>9.8999999999999993E+37</v>
      </c>
      <c r="X83" s="3">
        <v>9.8999999999999993E+37</v>
      </c>
    </row>
    <row r="84" spans="1:24" x14ac:dyDescent="0.3">
      <c r="A84" s="3">
        <v>83</v>
      </c>
      <c r="B84" s="51">
        <v>43342.563021296293</v>
      </c>
      <c r="C84" s="3">
        <v>426.738674</v>
      </c>
      <c r="D84" s="3">
        <v>413.52399500000001</v>
      </c>
      <c r="E84" s="3">
        <v>738.20088199999998</v>
      </c>
      <c r="F84" s="3">
        <v>278.79500000000002</v>
      </c>
      <c r="G84" s="3">
        <v>128.982</v>
      </c>
      <c r="H84" s="3">
        <v>170.13499999999999</v>
      </c>
      <c r="I84" s="3">
        <v>79.533000000000001</v>
      </c>
      <c r="J84" s="3">
        <v>64.756</v>
      </c>
      <c r="K84" s="3">
        <v>94.808000000000007</v>
      </c>
      <c r="L84" s="3">
        <v>999.52700000000004</v>
      </c>
      <c r="M84" s="3">
        <v>905.226</v>
      </c>
      <c r="N84" s="3">
        <v>701.69100000000003</v>
      </c>
      <c r="O84" s="3">
        <v>552.94200000000001</v>
      </c>
      <c r="P84" s="3">
        <v>451.83</v>
      </c>
      <c r="Q84" s="3">
        <v>382.51499999999999</v>
      </c>
      <c r="R84" s="3">
        <v>439.36099999999999</v>
      </c>
      <c r="S84" s="3">
        <v>787.26599999999996</v>
      </c>
      <c r="T84" s="3">
        <v>156.42500000000001</v>
      </c>
      <c r="U84" s="3">
        <v>88.662999999999997</v>
      </c>
      <c r="V84" s="3">
        <v>9.8999999999999993E+37</v>
      </c>
      <c r="W84" s="3">
        <v>9.8999999999999993E+37</v>
      </c>
      <c r="X84" s="3">
        <v>9.8999999999999993E+37</v>
      </c>
    </row>
    <row r="85" spans="1:24" x14ac:dyDescent="0.3">
      <c r="A85" s="3">
        <v>84</v>
      </c>
      <c r="B85" s="51">
        <v>43342.563079282409</v>
      </c>
      <c r="C85" s="3">
        <v>426.618449</v>
      </c>
      <c r="D85" s="3">
        <v>413.45414899999997</v>
      </c>
      <c r="E85" s="3">
        <v>738.00638300000003</v>
      </c>
      <c r="F85" s="3">
        <v>283.48500000000001</v>
      </c>
      <c r="G85" s="3">
        <v>131.09200000000001</v>
      </c>
      <c r="H85" s="3">
        <v>170.548</v>
      </c>
      <c r="I85" s="3">
        <v>81.010999999999996</v>
      </c>
      <c r="J85" s="3">
        <v>65.790999999999997</v>
      </c>
      <c r="K85" s="3">
        <v>93.927999999999997</v>
      </c>
      <c r="L85" s="3">
        <v>1004.099</v>
      </c>
      <c r="M85" s="3">
        <v>872.36699999999996</v>
      </c>
      <c r="N85" s="3">
        <v>679.38099999999997</v>
      </c>
      <c r="O85" s="3">
        <v>521.80499999999995</v>
      </c>
      <c r="P85" s="3">
        <v>417.16699999999997</v>
      </c>
      <c r="Q85" s="3">
        <v>337.69400000000002</v>
      </c>
      <c r="R85" s="3">
        <v>400.923</v>
      </c>
      <c r="S85" s="3">
        <v>771.79700000000003</v>
      </c>
      <c r="T85" s="3">
        <v>159.166</v>
      </c>
      <c r="U85" s="3">
        <v>89.843000000000004</v>
      </c>
      <c r="V85" s="3">
        <v>-162.66900000000001</v>
      </c>
      <c r="W85" s="3">
        <v>9.8999999999999993E+37</v>
      </c>
      <c r="X85" s="3">
        <v>9.8999999999999993E+37</v>
      </c>
    </row>
    <row r="86" spans="1:24" x14ac:dyDescent="0.3">
      <c r="A86" s="3">
        <v>85</v>
      </c>
      <c r="B86" s="51">
        <v>43342.563138310186</v>
      </c>
      <c r="C86" s="3">
        <v>426.51335699999998</v>
      </c>
      <c r="D86" s="3">
        <v>413.42133000000001</v>
      </c>
      <c r="E86" s="3">
        <v>737.77821200000005</v>
      </c>
      <c r="F86" s="3">
        <v>287.75200000000001</v>
      </c>
      <c r="G86" s="3">
        <v>133.13999999999999</v>
      </c>
      <c r="H86" s="3">
        <v>173.01499999999999</v>
      </c>
      <c r="I86" s="3">
        <v>82.427999999999997</v>
      </c>
      <c r="J86" s="3">
        <v>66.784000000000006</v>
      </c>
      <c r="K86" s="3">
        <v>92.364999999999995</v>
      </c>
      <c r="L86" s="3">
        <v>1014.5</v>
      </c>
      <c r="M86" s="3">
        <v>916.37</v>
      </c>
      <c r="N86" s="3">
        <v>665.06399999999996</v>
      </c>
      <c r="O86" s="3">
        <v>468.14499999999998</v>
      </c>
      <c r="P86" s="3">
        <v>369.80500000000001</v>
      </c>
      <c r="Q86" s="3">
        <v>315.13200000000001</v>
      </c>
      <c r="R86" s="3">
        <v>384.37700000000001</v>
      </c>
      <c r="S86" s="3">
        <v>777.173</v>
      </c>
      <c r="T86" s="3">
        <v>161.27500000000001</v>
      </c>
      <c r="U86" s="3">
        <v>90.944000000000003</v>
      </c>
      <c r="V86" s="3">
        <v>9.8999999999999993E+37</v>
      </c>
      <c r="W86" s="3">
        <v>9.8999999999999993E+37</v>
      </c>
      <c r="X86" s="3">
        <v>9.8999999999999993E+37</v>
      </c>
    </row>
    <row r="87" spans="1:24" x14ac:dyDescent="0.3">
      <c r="A87" s="3">
        <v>86</v>
      </c>
      <c r="B87" s="51">
        <v>43342.563196180556</v>
      </c>
      <c r="C87" s="3">
        <v>426.53101299999997</v>
      </c>
      <c r="D87" s="3">
        <v>413.28416399999998</v>
      </c>
      <c r="E87" s="3">
        <v>738.04174899999998</v>
      </c>
      <c r="F87" s="3">
        <v>291.661</v>
      </c>
      <c r="G87" s="3">
        <v>135.20599999999999</v>
      </c>
      <c r="H87" s="3">
        <v>176.274</v>
      </c>
      <c r="I87" s="3">
        <v>83.826999999999998</v>
      </c>
      <c r="J87" s="3">
        <v>67.793999999999997</v>
      </c>
      <c r="K87" s="3">
        <v>91.138999999999996</v>
      </c>
      <c r="L87" s="3">
        <v>1003.72</v>
      </c>
      <c r="M87" s="3">
        <v>918.27300000000002</v>
      </c>
      <c r="N87" s="3">
        <v>651.70500000000004</v>
      </c>
      <c r="O87" s="3">
        <v>472.58</v>
      </c>
      <c r="P87" s="3">
        <v>362.96300000000002</v>
      </c>
      <c r="Q87" s="3">
        <v>313.041</v>
      </c>
      <c r="R87" s="3">
        <v>358.346</v>
      </c>
      <c r="S87" s="3">
        <v>776.90499999999997</v>
      </c>
      <c r="T87" s="3">
        <v>164.10499999999999</v>
      </c>
      <c r="U87" s="3">
        <v>92.01</v>
      </c>
      <c r="V87" s="3">
        <v>9.8999999999999993E+37</v>
      </c>
      <c r="W87" s="3">
        <v>9.8999999999999993E+37</v>
      </c>
      <c r="X87" s="3">
        <v>9.8999999999999993E+37</v>
      </c>
    </row>
    <row r="88" spans="1:24" x14ac:dyDescent="0.3">
      <c r="A88" s="3">
        <v>87</v>
      </c>
      <c r="B88" s="51">
        <v>43342.56325752315</v>
      </c>
      <c r="C88" s="3">
        <v>426.433492</v>
      </c>
      <c r="D88" s="3">
        <v>413.24630200000001</v>
      </c>
      <c r="E88" s="3">
        <v>737.65023399999995</v>
      </c>
      <c r="F88" s="3">
        <v>295.77199999999999</v>
      </c>
      <c r="G88" s="3">
        <v>137.27500000000001</v>
      </c>
      <c r="H88" s="3">
        <v>182.76400000000001</v>
      </c>
      <c r="I88" s="3">
        <v>85.403000000000006</v>
      </c>
      <c r="J88" s="3">
        <v>68.858000000000004</v>
      </c>
      <c r="K88" s="3">
        <v>93.91</v>
      </c>
      <c r="L88" s="3">
        <v>987.70799999999997</v>
      </c>
      <c r="M88" s="3">
        <v>849.98500000000001</v>
      </c>
      <c r="N88" s="3">
        <v>585.40800000000002</v>
      </c>
      <c r="O88" s="3">
        <v>435.74099999999999</v>
      </c>
      <c r="P88" s="3">
        <v>348.89</v>
      </c>
      <c r="Q88" s="3">
        <v>303.25599999999997</v>
      </c>
      <c r="R88" s="3">
        <v>347.13099999999997</v>
      </c>
      <c r="S88" s="3">
        <v>780.16300000000001</v>
      </c>
      <c r="T88" s="3">
        <v>167.32599999999999</v>
      </c>
      <c r="U88" s="3">
        <v>93.733000000000004</v>
      </c>
      <c r="V88" s="3">
        <v>9.8999999999999993E+37</v>
      </c>
      <c r="W88" s="3">
        <v>9.8999999999999993E+37</v>
      </c>
      <c r="X88" s="3">
        <v>-165.94800000000001</v>
      </c>
    </row>
    <row r="89" spans="1:24" x14ac:dyDescent="0.3">
      <c r="A89" s="3">
        <v>88</v>
      </c>
      <c r="B89" s="51">
        <v>43342.563323958333</v>
      </c>
      <c r="C89" s="3">
        <v>426.26702499999999</v>
      </c>
      <c r="D89" s="3">
        <v>413.171404</v>
      </c>
      <c r="E89" s="3">
        <v>737.288184</v>
      </c>
      <c r="F89" s="3">
        <v>300.661</v>
      </c>
      <c r="G89" s="3">
        <v>140.03</v>
      </c>
      <c r="H89" s="3">
        <v>188.88499999999999</v>
      </c>
      <c r="I89" s="3">
        <v>87.248999999999995</v>
      </c>
      <c r="J89" s="3">
        <v>70.081000000000003</v>
      </c>
      <c r="K89" s="3">
        <v>96.13</v>
      </c>
      <c r="L89" s="3">
        <v>992.91399999999999</v>
      </c>
      <c r="M89" s="3">
        <v>873.428</v>
      </c>
      <c r="N89" s="3">
        <v>598.221</v>
      </c>
      <c r="O89" s="3">
        <v>433.05099999999999</v>
      </c>
      <c r="P89" s="3">
        <v>343.12099999999998</v>
      </c>
      <c r="Q89" s="3">
        <v>284.96600000000001</v>
      </c>
      <c r="R89" s="3">
        <v>348.67899999999997</v>
      </c>
      <c r="S89" s="3">
        <v>788.904</v>
      </c>
      <c r="T89" s="3">
        <v>174.26599999999999</v>
      </c>
      <c r="U89" s="3">
        <v>96.236999999999995</v>
      </c>
      <c r="V89" s="3">
        <v>9.8999999999999993E+37</v>
      </c>
      <c r="W89" s="3">
        <v>9.8999999999999993E+37</v>
      </c>
      <c r="X89" s="3">
        <v>9.8999999999999993E+37</v>
      </c>
    </row>
    <row r="90" spans="1:24" x14ac:dyDescent="0.3">
      <c r="A90" s="3">
        <v>89</v>
      </c>
      <c r="B90" s="51">
        <v>43342.563386458336</v>
      </c>
      <c r="C90" s="3">
        <v>426.14932399999998</v>
      </c>
      <c r="D90" s="3">
        <v>413.03760999999997</v>
      </c>
      <c r="E90" s="3">
        <v>737.22503700000004</v>
      </c>
      <c r="F90" s="3">
        <v>305.79599999999999</v>
      </c>
      <c r="G90" s="3">
        <v>142.767</v>
      </c>
      <c r="H90" s="3">
        <v>195.833</v>
      </c>
      <c r="I90" s="3">
        <v>89.168000000000006</v>
      </c>
      <c r="J90" s="3">
        <v>71.373999999999995</v>
      </c>
      <c r="K90" s="3">
        <v>98.066999999999993</v>
      </c>
      <c r="L90" s="3">
        <v>998.95100000000002</v>
      </c>
      <c r="M90" s="3">
        <v>889.81399999999996</v>
      </c>
      <c r="N90" s="3">
        <v>660.24300000000005</v>
      </c>
      <c r="O90" s="3">
        <v>522.18600000000004</v>
      </c>
      <c r="P90" s="3">
        <v>430.81200000000001</v>
      </c>
      <c r="Q90" s="3">
        <v>356.661</v>
      </c>
      <c r="R90" s="3">
        <v>366.71899999999999</v>
      </c>
      <c r="S90" s="3">
        <v>789.19100000000003</v>
      </c>
      <c r="T90" s="3">
        <v>178.191</v>
      </c>
      <c r="U90" s="3">
        <v>97.765000000000001</v>
      </c>
      <c r="V90" s="3">
        <v>9.8999999999999993E+37</v>
      </c>
      <c r="W90" s="3">
        <v>9.8999999999999993E+37</v>
      </c>
      <c r="X90" s="3">
        <v>9.8999999999999993E+37</v>
      </c>
    </row>
    <row r="91" spans="1:24" x14ac:dyDescent="0.3">
      <c r="A91" s="3">
        <v>90</v>
      </c>
      <c r="B91" s="51">
        <v>43342.563446064814</v>
      </c>
      <c r="C91" s="3">
        <v>426.103927</v>
      </c>
      <c r="D91" s="3">
        <v>413.11417799999998</v>
      </c>
      <c r="E91" s="3">
        <v>737.06254000000001</v>
      </c>
      <c r="F91" s="3">
        <v>311.94299999999998</v>
      </c>
      <c r="G91" s="3">
        <v>145.97900000000001</v>
      </c>
      <c r="H91" s="3">
        <v>202.357</v>
      </c>
      <c r="I91" s="3">
        <v>91.227999999999994</v>
      </c>
      <c r="J91" s="3">
        <v>72.951999999999998</v>
      </c>
      <c r="K91" s="3">
        <v>103.12</v>
      </c>
      <c r="L91" s="3">
        <v>1016.419</v>
      </c>
      <c r="M91" s="3">
        <v>937.73</v>
      </c>
      <c r="N91" s="3">
        <v>714.28</v>
      </c>
      <c r="O91" s="3">
        <v>573.12599999999998</v>
      </c>
      <c r="P91" s="3">
        <v>448.82</v>
      </c>
      <c r="Q91" s="3">
        <v>373.41500000000002</v>
      </c>
      <c r="R91" s="3">
        <v>385.63600000000002</v>
      </c>
      <c r="S91" s="3">
        <v>804.62400000000002</v>
      </c>
      <c r="T91" s="3">
        <v>181.71299999999999</v>
      </c>
      <c r="U91" s="3">
        <v>99.762</v>
      </c>
      <c r="V91" s="3">
        <v>9.8999999999999993E+37</v>
      </c>
      <c r="W91" s="3">
        <v>9.8999999999999993E+37</v>
      </c>
      <c r="X91" s="3">
        <v>9.8999999999999993E+37</v>
      </c>
    </row>
    <row r="92" spans="1:24" x14ac:dyDescent="0.3">
      <c r="A92" s="3">
        <v>91</v>
      </c>
      <c r="B92" s="51">
        <v>43342.563514236113</v>
      </c>
      <c r="C92" s="3">
        <v>425.92486200000002</v>
      </c>
      <c r="D92" s="3">
        <v>413.014884</v>
      </c>
      <c r="E92" s="3">
        <v>736.82846700000005</v>
      </c>
      <c r="F92" s="3">
        <v>320.97800000000001</v>
      </c>
      <c r="G92" s="3">
        <v>150.023</v>
      </c>
      <c r="H92" s="3">
        <v>212.13200000000001</v>
      </c>
      <c r="I92" s="3">
        <v>93.796000000000006</v>
      </c>
      <c r="J92" s="3">
        <v>74.804000000000002</v>
      </c>
      <c r="K92" s="3">
        <v>108.77500000000001</v>
      </c>
      <c r="L92" s="3">
        <v>1007.84</v>
      </c>
      <c r="M92" s="3">
        <v>876.40200000000004</v>
      </c>
      <c r="N92" s="3">
        <v>643.072</v>
      </c>
      <c r="O92" s="3">
        <v>510.30099999999999</v>
      </c>
      <c r="P92" s="3">
        <v>404.005</v>
      </c>
      <c r="Q92" s="3">
        <v>342.14499999999998</v>
      </c>
      <c r="R92" s="3">
        <v>375.23</v>
      </c>
      <c r="S92" s="3">
        <v>828.346</v>
      </c>
      <c r="T92" s="3">
        <v>188.803</v>
      </c>
      <c r="U92" s="3">
        <v>103.345</v>
      </c>
      <c r="V92" s="3">
        <v>9.8999999999999993E+37</v>
      </c>
      <c r="W92" s="3">
        <v>9.8999999999999993E+37</v>
      </c>
      <c r="X92" s="3">
        <v>9.8999999999999993E+37</v>
      </c>
    </row>
    <row r="93" spans="1:24" x14ac:dyDescent="0.3">
      <c r="A93" s="3">
        <v>92</v>
      </c>
      <c r="B93" s="51">
        <v>43342.563573726853</v>
      </c>
      <c r="C93" s="3">
        <v>425.776051</v>
      </c>
      <c r="D93" s="3">
        <v>413.055272</v>
      </c>
      <c r="E93" s="3">
        <v>736.654179</v>
      </c>
      <c r="F93" s="3">
        <v>330.07400000000001</v>
      </c>
      <c r="G93" s="3">
        <v>154.18700000000001</v>
      </c>
      <c r="H93" s="3">
        <v>223.72200000000001</v>
      </c>
      <c r="I93" s="3">
        <v>96.335999999999999</v>
      </c>
      <c r="J93" s="3">
        <v>76.680999999999997</v>
      </c>
      <c r="K93" s="3">
        <v>117.502</v>
      </c>
      <c r="L93" s="3">
        <v>1033.277</v>
      </c>
      <c r="M93" s="3">
        <v>967.30100000000004</v>
      </c>
      <c r="N93" s="3">
        <v>816.61800000000005</v>
      </c>
      <c r="O93" s="3">
        <v>715.06700000000001</v>
      </c>
      <c r="P93" s="3">
        <v>570.54100000000005</v>
      </c>
      <c r="Q93" s="3">
        <v>484.81400000000002</v>
      </c>
      <c r="R93" s="3">
        <v>445.91800000000001</v>
      </c>
      <c r="S93" s="3">
        <v>837.02700000000004</v>
      </c>
      <c r="T93" s="3">
        <v>199.179</v>
      </c>
      <c r="U93" s="3">
        <v>106.899</v>
      </c>
      <c r="V93" s="3">
        <v>-121.581</v>
      </c>
      <c r="W93" s="3">
        <v>9.8999999999999993E+37</v>
      </c>
      <c r="X93" s="3">
        <v>9.8999999999999993E+37</v>
      </c>
    </row>
    <row r="94" spans="1:24" x14ac:dyDescent="0.3">
      <c r="A94" s="3">
        <v>93</v>
      </c>
      <c r="B94" s="51">
        <v>43342.563642013891</v>
      </c>
      <c r="C94" s="3">
        <v>425.58016400000002</v>
      </c>
      <c r="D94" s="3">
        <v>412.87856399999998</v>
      </c>
      <c r="E94" s="3">
        <v>736.27782000000002</v>
      </c>
      <c r="F94" s="3">
        <v>341.37700000000001</v>
      </c>
      <c r="G94" s="3">
        <v>159.53299999999999</v>
      </c>
      <c r="H94" s="3">
        <v>234.96600000000001</v>
      </c>
      <c r="I94" s="3">
        <v>99.637</v>
      </c>
      <c r="J94" s="3">
        <v>79.061999999999998</v>
      </c>
      <c r="K94" s="3">
        <v>129.13499999999999</v>
      </c>
      <c r="L94" s="3">
        <v>1039.6769999999999</v>
      </c>
      <c r="M94" s="3">
        <v>990.61300000000006</v>
      </c>
      <c r="N94" s="3">
        <v>889.55799999999999</v>
      </c>
      <c r="O94" s="3">
        <v>821.25199999999995</v>
      </c>
      <c r="P94" s="3">
        <v>670.4</v>
      </c>
      <c r="Q94" s="3">
        <v>537.68499999999995</v>
      </c>
      <c r="R94" s="3">
        <v>500.45</v>
      </c>
      <c r="S94" s="3">
        <v>850.42200000000003</v>
      </c>
      <c r="T94" s="3">
        <v>211.71700000000001</v>
      </c>
      <c r="U94" s="3">
        <v>111.303</v>
      </c>
      <c r="V94" s="3">
        <v>-159.12799999999999</v>
      </c>
      <c r="W94" s="3">
        <v>9.8999999999999993E+37</v>
      </c>
      <c r="X94" s="3">
        <v>-43.237000000000002</v>
      </c>
    </row>
    <row r="95" spans="1:24" x14ac:dyDescent="0.3">
      <c r="A95" s="3">
        <v>94</v>
      </c>
      <c r="B95" s="51">
        <v>43342.563700578707</v>
      </c>
      <c r="C95" s="3">
        <v>425.470034</v>
      </c>
      <c r="D95" s="3">
        <v>412.791045</v>
      </c>
      <c r="E95" s="3">
        <v>736.23319000000004</v>
      </c>
      <c r="F95" s="3">
        <v>351.827</v>
      </c>
      <c r="G95" s="3">
        <v>163.958</v>
      </c>
      <c r="H95" s="3">
        <v>243.887</v>
      </c>
      <c r="I95" s="3">
        <v>102.852</v>
      </c>
      <c r="J95" s="3">
        <v>81.524000000000001</v>
      </c>
      <c r="K95" s="3">
        <v>141.47200000000001</v>
      </c>
      <c r="L95" s="3">
        <v>1063.202</v>
      </c>
      <c r="M95" s="3">
        <v>1030.462</v>
      </c>
      <c r="N95" s="3">
        <v>894.07500000000005</v>
      </c>
      <c r="O95" s="3">
        <v>779.60799999999995</v>
      </c>
      <c r="P95" s="3">
        <v>660.34799999999996</v>
      </c>
      <c r="Q95" s="3">
        <v>584.83699999999999</v>
      </c>
      <c r="R95" s="3">
        <v>536.17999999999995</v>
      </c>
      <c r="S95" s="3">
        <v>871.81799999999998</v>
      </c>
      <c r="T95" s="3">
        <v>244.01400000000001</v>
      </c>
      <c r="U95" s="3">
        <v>116.628</v>
      </c>
      <c r="V95" s="3">
        <v>9.8999999999999993E+37</v>
      </c>
      <c r="W95" s="3">
        <v>9.8999999999999993E+37</v>
      </c>
      <c r="X95" s="3">
        <v>9.8999999999999993E+37</v>
      </c>
    </row>
    <row r="96" spans="1:24" x14ac:dyDescent="0.3">
      <c r="A96" s="3">
        <v>95</v>
      </c>
      <c r="B96" s="51">
        <v>43342.563766435182</v>
      </c>
      <c r="C96" s="3">
        <v>425.45069899999999</v>
      </c>
      <c r="D96" s="3">
        <v>412.753173</v>
      </c>
      <c r="E96" s="3">
        <v>735.94355199999995</v>
      </c>
      <c r="F96" s="3">
        <v>363.71800000000002</v>
      </c>
      <c r="G96" s="3">
        <v>169.554</v>
      </c>
      <c r="H96" s="3">
        <v>255.27099999999999</v>
      </c>
      <c r="I96" s="3">
        <v>106.72799999999999</v>
      </c>
      <c r="J96" s="3">
        <v>84.534999999999997</v>
      </c>
      <c r="K96" s="3">
        <v>148.82499999999999</v>
      </c>
      <c r="L96" s="3">
        <v>1064.433</v>
      </c>
      <c r="M96" s="3">
        <v>1005.349</v>
      </c>
      <c r="N96" s="3">
        <v>873.59299999999996</v>
      </c>
      <c r="O96" s="3">
        <v>745.11699999999996</v>
      </c>
      <c r="P96" s="3">
        <v>611.58600000000001</v>
      </c>
      <c r="Q96" s="3">
        <v>537.23500000000001</v>
      </c>
      <c r="R96" s="3">
        <v>519.21</v>
      </c>
      <c r="S96" s="3">
        <v>890.42</v>
      </c>
      <c r="T96" s="3">
        <v>324.67700000000002</v>
      </c>
      <c r="U96" s="3">
        <v>122.602</v>
      </c>
      <c r="V96" s="3">
        <v>9.8999999999999993E+37</v>
      </c>
      <c r="W96" s="3">
        <v>9.8999999999999993E+37</v>
      </c>
      <c r="X96" s="3">
        <v>-172.905</v>
      </c>
    </row>
    <row r="97" spans="1:24" x14ac:dyDescent="0.3">
      <c r="A97" s="3">
        <v>96</v>
      </c>
      <c r="B97" s="51">
        <v>43342.563831944448</v>
      </c>
      <c r="C97" s="3">
        <v>425.233788</v>
      </c>
      <c r="D97" s="3">
        <v>412.73718100000002</v>
      </c>
      <c r="E97" s="3">
        <v>735.67665199999999</v>
      </c>
      <c r="F97" s="3">
        <v>375.28199999999998</v>
      </c>
      <c r="G97" s="3">
        <v>175.32599999999999</v>
      </c>
      <c r="H97" s="3">
        <v>264.49900000000002</v>
      </c>
      <c r="I97" s="3">
        <v>110.86499999999999</v>
      </c>
      <c r="J97" s="3">
        <v>87.65</v>
      </c>
      <c r="K97" s="3">
        <v>152.20500000000001</v>
      </c>
      <c r="L97" s="3">
        <v>1070.691</v>
      </c>
      <c r="M97" s="3">
        <v>1014.073</v>
      </c>
      <c r="N97" s="3">
        <v>848.55899999999997</v>
      </c>
      <c r="O97" s="3">
        <v>753.24699999999996</v>
      </c>
      <c r="P97" s="3">
        <v>608.61300000000006</v>
      </c>
      <c r="Q97" s="3">
        <v>518.02499999999998</v>
      </c>
      <c r="R97" s="3">
        <v>505.06799999999998</v>
      </c>
      <c r="S97" s="3">
        <v>894.95100000000002</v>
      </c>
      <c r="T97" s="3">
        <v>380.06599999999997</v>
      </c>
      <c r="U97" s="3">
        <v>126.444</v>
      </c>
      <c r="V97" s="3">
        <v>9.8999999999999993E+37</v>
      </c>
      <c r="W97" s="3">
        <v>9.8999999999999993E+37</v>
      </c>
      <c r="X97" s="3">
        <v>9.8999999999999993E+37</v>
      </c>
    </row>
    <row r="98" spans="1:24" x14ac:dyDescent="0.3">
      <c r="A98" s="3">
        <v>97</v>
      </c>
      <c r="B98" s="51">
        <v>43342.563897106484</v>
      </c>
      <c r="C98" s="3">
        <v>425.20184399999999</v>
      </c>
      <c r="D98" s="3">
        <v>412.61853400000001</v>
      </c>
      <c r="E98" s="3">
        <v>735.29102799999998</v>
      </c>
      <c r="F98" s="3">
        <v>386.22300000000001</v>
      </c>
      <c r="G98" s="3">
        <v>181.39099999999999</v>
      </c>
      <c r="H98" s="3">
        <v>270.34399999999999</v>
      </c>
      <c r="I98" s="3">
        <v>114.947</v>
      </c>
      <c r="J98" s="3">
        <v>90.741</v>
      </c>
      <c r="K98" s="3">
        <v>152.994</v>
      </c>
      <c r="L98" s="3">
        <v>1078.6880000000001</v>
      </c>
      <c r="M98" s="3">
        <v>1019.2619999999999</v>
      </c>
      <c r="N98" s="3">
        <v>850.55899999999997</v>
      </c>
      <c r="O98" s="3">
        <v>713.42600000000004</v>
      </c>
      <c r="P98" s="3">
        <v>565.45699999999999</v>
      </c>
      <c r="Q98" s="3">
        <v>502.76900000000001</v>
      </c>
      <c r="R98" s="3">
        <v>504.56599999999997</v>
      </c>
      <c r="S98" s="3">
        <v>902.55600000000004</v>
      </c>
      <c r="T98" s="3">
        <v>422.23599999999999</v>
      </c>
      <c r="U98" s="3">
        <v>130.84800000000001</v>
      </c>
      <c r="V98" s="3">
        <v>-35.661000000000001</v>
      </c>
      <c r="W98" s="3">
        <v>9.8999999999999993E+37</v>
      </c>
      <c r="X98" s="3">
        <v>-120.22799999999999</v>
      </c>
    </row>
    <row r="99" spans="1:24" x14ac:dyDescent="0.3">
      <c r="A99" s="3">
        <v>98</v>
      </c>
      <c r="B99" s="51">
        <v>43342.563966203707</v>
      </c>
      <c r="C99" s="3">
        <v>424.98662100000001</v>
      </c>
      <c r="D99" s="3">
        <v>412.67406799999998</v>
      </c>
      <c r="E99" s="3">
        <v>735.20935199999997</v>
      </c>
      <c r="F99" s="3">
        <v>397.21600000000001</v>
      </c>
      <c r="G99" s="3">
        <v>187.55</v>
      </c>
      <c r="H99" s="3">
        <v>278.18400000000003</v>
      </c>
      <c r="I99" s="3">
        <v>119.247</v>
      </c>
      <c r="J99" s="3">
        <v>93.885000000000005</v>
      </c>
      <c r="K99" s="3">
        <v>156.37</v>
      </c>
      <c r="L99" s="3">
        <v>1081.511</v>
      </c>
      <c r="M99" s="3">
        <v>1036.1769999999999</v>
      </c>
      <c r="N99" s="3">
        <v>891.86199999999997</v>
      </c>
      <c r="O99" s="3">
        <v>780.08399999999995</v>
      </c>
      <c r="P99" s="3">
        <v>626.26599999999996</v>
      </c>
      <c r="Q99" s="3">
        <v>549.55399999999997</v>
      </c>
      <c r="R99" s="3">
        <v>519.58299999999997</v>
      </c>
      <c r="S99" s="3">
        <v>904.58100000000002</v>
      </c>
      <c r="T99" s="3">
        <v>466.803</v>
      </c>
      <c r="U99" s="3">
        <v>133.22300000000001</v>
      </c>
      <c r="V99" s="3">
        <v>9.8999999999999993E+37</v>
      </c>
      <c r="W99" s="3">
        <v>9.8999999999999993E+37</v>
      </c>
      <c r="X99" s="3">
        <v>-19.95</v>
      </c>
    </row>
    <row r="100" spans="1:24" x14ac:dyDescent="0.3">
      <c r="A100" s="3">
        <v>99</v>
      </c>
      <c r="B100" s="51">
        <v>43342.564031828704</v>
      </c>
      <c r="C100" s="3">
        <v>424.69236899999999</v>
      </c>
      <c r="D100" s="3">
        <v>412.55542100000002</v>
      </c>
      <c r="E100" s="3">
        <v>734.961816</v>
      </c>
      <c r="F100" s="3">
        <v>407.56099999999998</v>
      </c>
      <c r="G100" s="3">
        <v>193.66900000000001</v>
      </c>
      <c r="H100" s="3">
        <v>287.33300000000003</v>
      </c>
      <c r="I100" s="3">
        <v>123.45699999999999</v>
      </c>
      <c r="J100" s="3">
        <v>96.956999999999994</v>
      </c>
      <c r="K100" s="3">
        <v>157.81899999999999</v>
      </c>
      <c r="L100" s="3">
        <v>1094.258</v>
      </c>
      <c r="M100" s="3">
        <v>1035.7</v>
      </c>
      <c r="N100" s="3">
        <v>882.11599999999999</v>
      </c>
      <c r="O100" s="3">
        <v>730.10900000000004</v>
      </c>
      <c r="P100" s="3">
        <v>595.68499999999995</v>
      </c>
      <c r="Q100" s="3">
        <v>527.21400000000006</v>
      </c>
      <c r="R100" s="3">
        <v>548.22299999999996</v>
      </c>
      <c r="S100" s="3">
        <v>902.92399999999998</v>
      </c>
      <c r="T100" s="3">
        <v>507.702</v>
      </c>
      <c r="U100" s="3">
        <v>135.72399999999999</v>
      </c>
      <c r="V100" s="3">
        <v>9.8999999999999993E+37</v>
      </c>
      <c r="W100" s="3">
        <v>9.8999999999999993E+37</v>
      </c>
      <c r="X100" s="3">
        <v>767.34199999999998</v>
      </c>
    </row>
    <row r="101" spans="1:24" x14ac:dyDescent="0.3">
      <c r="A101" s="3">
        <v>100</v>
      </c>
      <c r="B101" s="51">
        <v>43342.56409699074</v>
      </c>
      <c r="C101" s="3">
        <v>424.56710700000002</v>
      </c>
      <c r="D101" s="3">
        <v>412.32821000000001</v>
      </c>
      <c r="E101" s="3">
        <v>734.55177300000003</v>
      </c>
      <c r="F101" s="3">
        <v>418.35899999999998</v>
      </c>
      <c r="G101" s="3">
        <v>199.82499999999999</v>
      </c>
      <c r="H101" s="3">
        <v>297.471</v>
      </c>
      <c r="I101" s="3">
        <v>127.586</v>
      </c>
      <c r="J101" s="3">
        <v>100.004</v>
      </c>
      <c r="K101" s="3">
        <v>162.31299999999999</v>
      </c>
      <c r="L101" s="3">
        <v>1088.4369999999999</v>
      </c>
      <c r="M101" s="3">
        <v>1007.328</v>
      </c>
      <c r="N101" s="3">
        <v>825.61699999999996</v>
      </c>
      <c r="O101" s="3">
        <v>667.45299999999997</v>
      </c>
      <c r="P101" s="3">
        <v>571.28499999999997</v>
      </c>
      <c r="Q101" s="3">
        <v>497.06299999999999</v>
      </c>
      <c r="R101" s="3">
        <v>526.57399999999996</v>
      </c>
      <c r="S101" s="3">
        <v>912.20500000000004</v>
      </c>
      <c r="T101" s="3">
        <v>554.15200000000004</v>
      </c>
      <c r="U101" s="3">
        <v>139.749</v>
      </c>
      <c r="V101" s="3">
        <v>9.8999999999999993E+37</v>
      </c>
      <c r="W101" s="3">
        <v>9.8999999999999993E+37</v>
      </c>
      <c r="X101" s="3">
        <v>478.68700000000001</v>
      </c>
    </row>
    <row r="102" spans="1:24" x14ac:dyDescent="0.3">
      <c r="A102" s="3">
        <v>101</v>
      </c>
      <c r="B102" s="51">
        <v>43342.564159490743</v>
      </c>
      <c r="C102" s="3">
        <v>424.37962499999998</v>
      </c>
      <c r="D102" s="3">
        <v>412.56635999999997</v>
      </c>
      <c r="E102" s="3">
        <v>734.42126800000005</v>
      </c>
      <c r="F102" s="3">
        <v>430.048</v>
      </c>
      <c r="G102" s="3">
        <v>206.38399999999999</v>
      </c>
      <c r="H102" s="3">
        <v>307.49700000000001</v>
      </c>
      <c r="I102" s="3">
        <v>131.708</v>
      </c>
      <c r="J102" s="3">
        <v>103.04900000000001</v>
      </c>
      <c r="K102" s="3">
        <v>168.59700000000001</v>
      </c>
      <c r="L102" s="3">
        <v>1086.04</v>
      </c>
      <c r="M102" s="3">
        <v>1032.58</v>
      </c>
      <c r="N102" s="3">
        <v>843.58500000000004</v>
      </c>
      <c r="O102" s="3">
        <v>664.38199999999995</v>
      </c>
      <c r="P102" s="3">
        <v>553.13900000000001</v>
      </c>
      <c r="Q102" s="3">
        <v>477.5</v>
      </c>
      <c r="R102" s="3">
        <v>496.77800000000002</v>
      </c>
      <c r="S102" s="3">
        <v>917.84799999999996</v>
      </c>
      <c r="T102" s="3">
        <v>580.63300000000004</v>
      </c>
      <c r="U102" s="3">
        <v>142.804</v>
      </c>
      <c r="V102" s="3">
        <v>9.8999999999999993E+37</v>
      </c>
      <c r="W102" s="3">
        <v>9.8999999999999993E+37</v>
      </c>
      <c r="X102" s="3">
        <v>162.65100000000001</v>
      </c>
    </row>
    <row r="103" spans="1:24" x14ac:dyDescent="0.3">
      <c r="A103" s="3">
        <v>102</v>
      </c>
      <c r="B103" s="51">
        <v>43342.564221296299</v>
      </c>
      <c r="C103" s="3">
        <v>424.358611</v>
      </c>
      <c r="D103" s="3">
        <v>412.78346699999997</v>
      </c>
      <c r="E103" s="3">
        <v>733.959024</v>
      </c>
      <c r="F103" s="3">
        <v>441.06900000000002</v>
      </c>
      <c r="G103" s="3">
        <v>213.15100000000001</v>
      </c>
      <c r="H103" s="3">
        <v>316.21199999999999</v>
      </c>
      <c r="I103" s="3">
        <v>135.858</v>
      </c>
      <c r="J103" s="3">
        <v>106.193</v>
      </c>
      <c r="K103" s="3">
        <v>171.06299999999999</v>
      </c>
      <c r="L103" s="3">
        <v>1097.7909999999999</v>
      </c>
      <c r="M103" s="3">
        <v>1033.934</v>
      </c>
      <c r="N103" s="3">
        <v>838.52200000000005</v>
      </c>
      <c r="O103" s="3">
        <v>677.22400000000005</v>
      </c>
      <c r="P103" s="3">
        <v>548.28200000000004</v>
      </c>
      <c r="Q103" s="3">
        <v>465.25099999999998</v>
      </c>
      <c r="R103" s="3">
        <v>482.01799999999997</v>
      </c>
      <c r="S103" s="3">
        <v>917.68200000000002</v>
      </c>
      <c r="T103" s="3">
        <v>604.45899999999995</v>
      </c>
      <c r="U103" s="3">
        <v>146.25200000000001</v>
      </c>
      <c r="V103" s="3">
        <v>9.8999999999999993E+37</v>
      </c>
      <c r="W103" s="3">
        <v>9.8999999999999993E+37</v>
      </c>
      <c r="X103" s="3">
        <v>35.527999999999999</v>
      </c>
    </row>
    <row r="104" spans="1:24" x14ac:dyDescent="0.3">
      <c r="A104" s="3">
        <v>103</v>
      </c>
      <c r="B104" s="51">
        <v>43342.564287037036</v>
      </c>
      <c r="C104" s="3">
        <v>423.97607699999998</v>
      </c>
      <c r="D104" s="3">
        <v>412.35176999999999</v>
      </c>
      <c r="E104" s="3">
        <v>733.80409999999995</v>
      </c>
      <c r="F104" s="3">
        <v>452.35700000000003</v>
      </c>
      <c r="G104" s="3">
        <v>221</v>
      </c>
      <c r="H104" s="3">
        <v>328.49200000000002</v>
      </c>
      <c r="I104" s="3">
        <v>140.249</v>
      </c>
      <c r="J104" s="3">
        <v>109.515</v>
      </c>
      <c r="K104" s="3">
        <v>168.578</v>
      </c>
      <c r="L104" s="3">
        <v>1102.722</v>
      </c>
      <c r="M104" s="3">
        <v>1002.376</v>
      </c>
      <c r="N104" s="3">
        <v>785.16099999999994</v>
      </c>
      <c r="O104" s="3">
        <v>645.08399999999995</v>
      </c>
      <c r="P104" s="3">
        <v>550.06299999999999</v>
      </c>
      <c r="Q104" s="3">
        <v>480.65100000000001</v>
      </c>
      <c r="R104" s="3">
        <v>479.52600000000001</v>
      </c>
      <c r="S104" s="3">
        <v>922.346</v>
      </c>
      <c r="T104" s="3">
        <v>632.51599999999996</v>
      </c>
      <c r="U104" s="3">
        <v>149.976</v>
      </c>
      <c r="V104" s="3">
        <v>9.8999999999999993E+37</v>
      </c>
      <c r="W104" s="3">
        <v>9.8999999999999993E+37</v>
      </c>
      <c r="X104" s="3">
        <v>-110.877</v>
      </c>
    </row>
    <row r="105" spans="1:24" x14ac:dyDescent="0.3">
      <c r="A105" s="3">
        <v>104</v>
      </c>
      <c r="B105" s="51">
        <v>43342.564355208335</v>
      </c>
      <c r="C105" s="3">
        <v>423.90378399999997</v>
      </c>
      <c r="D105" s="3">
        <v>412.318961</v>
      </c>
      <c r="E105" s="3">
        <v>733.68538699999999</v>
      </c>
      <c r="F105" s="3">
        <v>463.36200000000002</v>
      </c>
      <c r="G105" s="3">
        <v>229.80600000000001</v>
      </c>
      <c r="H105" s="3">
        <v>337.41199999999998</v>
      </c>
      <c r="I105" s="3">
        <v>145.012</v>
      </c>
      <c r="J105" s="3">
        <v>112.94</v>
      </c>
      <c r="K105" s="3">
        <v>167.25299999999999</v>
      </c>
      <c r="L105" s="3">
        <v>1094.81</v>
      </c>
      <c r="M105" s="3">
        <v>1008.378</v>
      </c>
      <c r="N105" s="3">
        <v>813.07399999999996</v>
      </c>
      <c r="O105" s="3">
        <v>644.52599999999995</v>
      </c>
      <c r="P105" s="3">
        <v>561.83500000000004</v>
      </c>
      <c r="Q105" s="3">
        <v>497.98399999999998</v>
      </c>
      <c r="R105" s="3">
        <v>502.22500000000002</v>
      </c>
      <c r="S105" s="3">
        <v>928.35199999999998</v>
      </c>
      <c r="T105" s="3">
        <v>631.43799999999999</v>
      </c>
      <c r="U105" s="3">
        <v>152.28700000000001</v>
      </c>
      <c r="V105" s="3">
        <v>-123.134</v>
      </c>
      <c r="W105" s="3">
        <v>9.8999999999999993E+37</v>
      </c>
      <c r="X105" s="3">
        <v>-51.335000000000001</v>
      </c>
    </row>
    <row r="106" spans="1:24" x14ac:dyDescent="0.3">
      <c r="A106" s="3">
        <v>105</v>
      </c>
      <c r="B106" s="51">
        <v>43342.564421064817</v>
      </c>
      <c r="C106" s="3">
        <v>423.58094499999999</v>
      </c>
      <c r="D106" s="3">
        <v>412.446867</v>
      </c>
      <c r="E106" s="3">
        <v>733.29302600000005</v>
      </c>
      <c r="F106" s="3">
        <v>473.221</v>
      </c>
      <c r="G106" s="3">
        <v>239.03299999999999</v>
      </c>
      <c r="H106" s="3">
        <v>352.17899999999997</v>
      </c>
      <c r="I106" s="3">
        <v>149.226</v>
      </c>
      <c r="J106" s="3">
        <v>116.071</v>
      </c>
      <c r="K106" s="3">
        <v>168.523</v>
      </c>
      <c r="L106" s="3">
        <v>1089.6099999999999</v>
      </c>
      <c r="M106" s="3">
        <v>1013.436</v>
      </c>
      <c r="N106" s="3">
        <v>788.11599999999999</v>
      </c>
      <c r="O106" s="3">
        <v>624.20699999999999</v>
      </c>
      <c r="P106" s="3">
        <v>522.15200000000004</v>
      </c>
      <c r="Q106" s="3">
        <v>474.93599999999998</v>
      </c>
      <c r="R106" s="3">
        <v>469.98099999999999</v>
      </c>
      <c r="S106" s="3">
        <v>924.62599999999998</v>
      </c>
      <c r="T106" s="3">
        <v>629.36800000000005</v>
      </c>
      <c r="U106" s="3">
        <v>153.99299999999999</v>
      </c>
      <c r="V106" s="3">
        <v>84.906999999999996</v>
      </c>
      <c r="W106" s="3">
        <v>9.8999999999999993E+37</v>
      </c>
      <c r="X106" s="3">
        <v>-157.75399999999999</v>
      </c>
    </row>
    <row r="107" spans="1:24" x14ac:dyDescent="0.3">
      <c r="A107" s="3">
        <v>106</v>
      </c>
      <c r="B107" s="51">
        <v>43342.564486689815</v>
      </c>
      <c r="C107" s="3">
        <v>423.45736199999999</v>
      </c>
      <c r="D107" s="3">
        <v>412.49819500000001</v>
      </c>
      <c r="E107" s="3">
        <v>732.92003099999999</v>
      </c>
      <c r="F107" s="3">
        <v>481.51600000000002</v>
      </c>
      <c r="G107" s="3">
        <v>249.36500000000001</v>
      </c>
      <c r="H107" s="3">
        <v>362.41899999999998</v>
      </c>
      <c r="I107" s="3">
        <v>153.351</v>
      </c>
      <c r="J107" s="3">
        <v>119.129</v>
      </c>
      <c r="K107" s="3">
        <v>169.922</v>
      </c>
      <c r="L107" s="3">
        <v>1082.0429999999999</v>
      </c>
      <c r="M107" s="3">
        <v>1011.1609999999999</v>
      </c>
      <c r="N107" s="3">
        <v>836.16499999999996</v>
      </c>
      <c r="O107" s="3">
        <v>721.452</v>
      </c>
      <c r="P107" s="3">
        <v>569.529</v>
      </c>
      <c r="Q107" s="3">
        <v>509.18200000000002</v>
      </c>
      <c r="R107" s="3">
        <v>499.45</v>
      </c>
      <c r="S107" s="3">
        <v>921.16</v>
      </c>
      <c r="T107" s="3">
        <v>621.94899999999996</v>
      </c>
      <c r="U107" s="3">
        <v>154.965</v>
      </c>
      <c r="V107" s="3">
        <v>-94.117000000000004</v>
      </c>
      <c r="W107" s="3">
        <v>9.8999999999999993E+37</v>
      </c>
      <c r="X107" s="3">
        <v>9.8999999999999993E+37</v>
      </c>
    </row>
    <row r="108" spans="1:24" x14ac:dyDescent="0.3">
      <c r="A108" s="3">
        <v>107</v>
      </c>
      <c r="B108" s="51">
        <v>43342.564552199074</v>
      </c>
      <c r="C108" s="3">
        <v>423.27408400000002</v>
      </c>
      <c r="D108" s="3">
        <v>412.43760800000001</v>
      </c>
      <c r="E108" s="3">
        <v>732.64639399999999</v>
      </c>
      <c r="F108" s="3">
        <v>488.28300000000002</v>
      </c>
      <c r="G108" s="3">
        <v>260.286</v>
      </c>
      <c r="H108" s="3">
        <v>369.91</v>
      </c>
      <c r="I108" s="3">
        <v>157.46</v>
      </c>
      <c r="J108" s="3">
        <v>122.098</v>
      </c>
      <c r="K108" s="3">
        <v>171.1</v>
      </c>
      <c r="L108" s="3">
        <v>1099.74</v>
      </c>
      <c r="M108" s="3">
        <v>1033.7629999999999</v>
      </c>
      <c r="N108" s="3">
        <v>832.12400000000002</v>
      </c>
      <c r="O108" s="3">
        <v>697.30399999999997</v>
      </c>
      <c r="P108" s="3">
        <v>575.09699999999998</v>
      </c>
      <c r="Q108" s="3">
        <v>520.49</v>
      </c>
      <c r="R108" s="3">
        <v>536.59500000000003</v>
      </c>
      <c r="S108" s="3">
        <v>926.35</v>
      </c>
      <c r="T108" s="3">
        <v>653.678</v>
      </c>
      <c r="U108" s="3">
        <v>158.59700000000001</v>
      </c>
      <c r="V108" s="3">
        <v>-15.458</v>
      </c>
      <c r="W108" s="3">
        <v>9.8999999999999993E+37</v>
      </c>
      <c r="X108" s="3">
        <v>9.8999999999999993E+37</v>
      </c>
    </row>
    <row r="109" spans="1:24" x14ac:dyDescent="0.3">
      <c r="A109" s="3">
        <v>108</v>
      </c>
      <c r="B109" s="51">
        <v>43342.564617824071</v>
      </c>
      <c r="C109" s="3">
        <v>423.05550399999998</v>
      </c>
      <c r="D109" s="3">
        <v>412.13971600000002</v>
      </c>
      <c r="E109" s="3">
        <v>732.13783799999999</v>
      </c>
      <c r="F109" s="3">
        <v>495.09800000000001</v>
      </c>
      <c r="G109" s="3">
        <v>272.40699999999998</v>
      </c>
      <c r="H109" s="3">
        <v>384.29899999999998</v>
      </c>
      <c r="I109" s="3">
        <v>161.59800000000001</v>
      </c>
      <c r="J109" s="3">
        <v>125.158</v>
      </c>
      <c r="K109" s="3">
        <v>172.14099999999999</v>
      </c>
      <c r="L109" s="3">
        <v>1055.365</v>
      </c>
      <c r="M109" s="3">
        <v>922.67200000000003</v>
      </c>
      <c r="N109" s="3">
        <v>735.79499999999996</v>
      </c>
      <c r="O109" s="3">
        <v>601.505</v>
      </c>
      <c r="P109" s="3">
        <v>538.55899999999997</v>
      </c>
      <c r="Q109" s="3">
        <v>497.839</v>
      </c>
      <c r="R109" s="3">
        <v>540.28800000000001</v>
      </c>
      <c r="S109" s="3">
        <v>931.06899999999996</v>
      </c>
      <c r="T109" s="3">
        <v>673.06899999999996</v>
      </c>
      <c r="U109" s="3">
        <v>163.489</v>
      </c>
      <c r="V109" s="3">
        <v>9.8999999999999993E+37</v>
      </c>
      <c r="W109" s="3">
        <v>9.8999999999999993E+37</v>
      </c>
      <c r="X109" s="3">
        <v>9.8999999999999993E+37</v>
      </c>
    </row>
    <row r="110" spans="1:24" x14ac:dyDescent="0.3">
      <c r="A110" s="3">
        <v>109</v>
      </c>
      <c r="B110" s="51">
        <v>43342.564683449076</v>
      </c>
      <c r="C110" s="3">
        <v>422.93275499999999</v>
      </c>
      <c r="D110" s="3">
        <v>412.10774199999997</v>
      </c>
      <c r="E110" s="3">
        <v>731.85240899999997</v>
      </c>
      <c r="F110" s="3">
        <v>502.976</v>
      </c>
      <c r="G110" s="3">
        <v>286.101</v>
      </c>
      <c r="H110" s="3">
        <v>394.31799999999998</v>
      </c>
      <c r="I110" s="3">
        <v>165.827</v>
      </c>
      <c r="J110" s="3">
        <v>128.25700000000001</v>
      </c>
      <c r="K110" s="3">
        <v>171.792</v>
      </c>
      <c r="L110" s="3">
        <v>1095.97</v>
      </c>
      <c r="M110" s="3">
        <v>989.13300000000004</v>
      </c>
      <c r="N110" s="3">
        <v>779.83299999999997</v>
      </c>
      <c r="O110" s="3">
        <v>620.74300000000005</v>
      </c>
      <c r="P110" s="3">
        <v>517.24699999999996</v>
      </c>
      <c r="Q110" s="3">
        <v>488.69099999999997</v>
      </c>
      <c r="R110" s="3">
        <v>544.74800000000005</v>
      </c>
      <c r="S110" s="3">
        <v>936.64300000000003</v>
      </c>
      <c r="T110" s="3">
        <v>678.18100000000004</v>
      </c>
      <c r="U110" s="3">
        <v>168.57</v>
      </c>
      <c r="V110" s="3">
        <v>-60.031999999999996</v>
      </c>
      <c r="W110" s="3">
        <v>9.8999999999999993E+37</v>
      </c>
      <c r="X110" s="3">
        <v>74.927999999999997</v>
      </c>
    </row>
    <row r="111" spans="1:24" x14ac:dyDescent="0.3">
      <c r="A111" s="3">
        <v>110</v>
      </c>
      <c r="B111" s="51">
        <v>43342.564752430553</v>
      </c>
      <c r="C111" s="3">
        <v>422.646074</v>
      </c>
      <c r="D111" s="3">
        <v>411.93522999999999</v>
      </c>
      <c r="E111" s="3">
        <v>731.49541399999998</v>
      </c>
      <c r="F111" s="3">
        <v>512.05799999999999</v>
      </c>
      <c r="G111" s="3">
        <v>302.75900000000001</v>
      </c>
      <c r="H111" s="3">
        <v>409.72899999999998</v>
      </c>
      <c r="I111" s="3">
        <v>170.86099999999999</v>
      </c>
      <c r="J111" s="3">
        <v>131.97999999999999</v>
      </c>
      <c r="K111" s="3">
        <v>183.059</v>
      </c>
      <c r="L111" s="3">
        <v>1127.5229999999999</v>
      </c>
      <c r="M111" s="3">
        <v>1043.9100000000001</v>
      </c>
      <c r="N111" s="3">
        <v>850.69500000000005</v>
      </c>
      <c r="O111" s="3">
        <v>721.75199999999995</v>
      </c>
      <c r="P111" s="3">
        <v>619.22299999999996</v>
      </c>
      <c r="Q111" s="3">
        <v>580.04399999999998</v>
      </c>
      <c r="R111" s="3">
        <v>585.04499999999996</v>
      </c>
      <c r="S111" s="3">
        <v>941.76499999999999</v>
      </c>
      <c r="T111" s="3">
        <v>680.52099999999996</v>
      </c>
      <c r="U111" s="3">
        <v>175.44499999999999</v>
      </c>
      <c r="V111" s="3">
        <v>28.949000000000002</v>
      </c>
      <c r="W111" s="3">
        <v>9.8999999999999993E+37</v>
      </c>
      <c r="X111" s="3">
        <v>167.91499999999999</v>
      </c>
    </row>
    <row r="112" spans="1:24" x14ac:dyDescent="0.3">
      <c r="A112" s="3">
        <v>111</v>
      </c>
      <c r="B112" s="51">
        <v>43342.564818171297</v>
      </c>
      <c r="C112" s="3">
        <v>422.28540900000002</v>
      </c>
      <c r="D112" s="3">
        <v>411.727373</v>
      </c>
      <c r="E112" s="3">
        <v>731.21755800000005</v>
      </c>
      <c r="F112" s="3">
        <v>521.04399999999998</v>
      </c>
      <c r="G112" s="3">
        <v>321.12700000000001</v>
      </c>
      <c r="H112" s="3">
        <v>427.91</v>
      </c>
      <c r="I112" s="3">
        <v>176.32900000000001</v>
      </c>
      <c r="J112" s="3">
        <v>135.93100000000001</v>
      </c>
      <c r="K112" s="3">
        <v>201.52799999999999</v>
      </c>
      <c r="L112" s="3">
        <v>1148.771</v>
      </c>
      <c r="M112" s="3">
        <v>987.34900000000005</v>
      </c>
      <c r="N112" s="3">
        <v>785.55499999999995</v>
      </c>
      <c r="O112" s="3">
        <v>631.69899999999996</v>
      </c>
      <c r="P112" s="3">
        <v>564.86</v>
      </c>
      <c r="Q112" s="3">
        <v>547.36599999999999</v>
      </c>
      <c r="R112" s="3">
        <v>597.84</v>
      </c>
      <c r="S112" s="3">
        <v>938.02700000000004</v>
      </c>
      <c r="T112" s="3">
        <v>696.39</v>
      </c>
      <c r="U112" s="3">
        <v>187.26300000000001</v>
      </c>
      <c r="V112" s="3">
        <v>-149.47200000000001</v>
      </c>
      <c r="W112" s="3">
        <v>9.8999999999999993E+37</v>
      </c>
      <c r="X112" s="3">
        <v>189.328</v>
      </c>
    </row>
    <row r="113" spans="1:24" x14ac:dyDescent="0.3">
      <c r="A113" s="3">
        <v>112</v>
      </c>
      <c r="B113" s="51">
        <v>43342.564883796294</v>
      </c>
      <c r="C113" s="3">
        <v>422.14836300000002</v>
      </c>
      <c r="D113" s="3">
        <v>411.48754200000002</v>
      </c>
      <c r="E113" s="3">
        <v>730.657646</v>
      </c>
      <c r="F113" s="3">
        <v>530.99300000000005</v>
      </c>
      <c r="G113" s="3">
        <v>341.07799999999997</v>
      </c>
      <c r="H113" s="3">
        <v>443.03</v>
      </c>
      <c r="I113" s="3">
        <v>181.953</v>
      </c>
      <c r="J113" s="3">
        <v>140.10300000000001</v>
      </c>
      <c r="K113" s="3">
        <v>208.84800000000001</v>
      </c>
      <c r="L113" s="3">
        <v>1152.2180000000001</v>
      </c>
      <c r="M113" s="3">
        <v>1031.2439999999999</v>
      </c>
      <c r="N113" s="3">
        <v>845.27599999999995</v>
      </c>
      <c r="O113" s="3">
        <v>712.2</v>
      </c>
      <c r="P113" s="3">
        <v>612.19299999999998</v>
      </c>
      <c r="Q113" s="3">
        <v>545.48199999999997</v>
      </c>
      <c r="R113" s="3">
        <v>589.40599999999995</v>
      </c>
      <c r="S113" s="3">
        <v>931.98500000000001</v>
      </c>
      <c r="T113" s="3">
        <v>737.16600000000005</v>
      </c>
      <c r="U113" s="3">
        <v>220.70699999999999</v>
      </c>
      <c r="V113" s="3">
        <v>410.61700000000002</v>
      </c>
      <c r="W113" s="3">
        <v>9.8999999999999993E+37</v>
      </c>
      <c r="X113" s="3">
        <v>335.36799999999999</v>
      </c>
    </row>
    <row r="114" spans="1:24" x14ac:dyDescent="0.3">
      <c r="A114" s="3">
        <v>113</v>
      </c>
      <c r="B114" s="51">
        <v>43342.564949884261</v>
      </c>
      <c r="C114" s="3">
        <v>421.92305599999997</v>
      </c>
      <c r="D114" s="3">
        <v>411.18208099999998</v>
      </c>
      <c r="E114" s="3">
        <v>730.32759799999997</v>
      </c>
      <c r="F114" s="3">
        <v>540.10599999999999</v>
      </c>
      <c r="G114" s="3">
        <v>362.71699999999998</v>
      </c>
      <c r="H114" s="3">
        <v>460.95400000000001</v>
      </c>
      <c r="I114" s="3">
        <v>187.87100000000001</v>
      </c>
      <c r="J114" s="3">
        <v>144.446</v>
      </c>
      <c r="K114" s="3">
        <v>209.749</v>
      </c>
      <c r="L114" s="3">
        <v>1146.4179999999999</v>
      </c>
      <c r="M114" s="3">
        <v>1063.895</v>
      </c>
      <c r="N114" s="3">
        <v>848.09500000000003</v>
      </c>
      <c r="O114" s="3">
        <v>693.84199999999998</v>
      </c>
      <c r="P114" s="3">
        <v>592.35</v>
      </c>
      <c r="Q114" s="3">
        <v>526.25300000000004</v>
      </c>
      <c r="R114" s="3">
        <v>570.39300000000003</v>
      </c>
      <c r="S114" s="3">
        <v>919.34400000000005</v>
      </c>
      <c r="T114" s="3">
        <v>787.84699999999998</v>
      </c>
      <c r="U114" s="3">
        <v>294.75799999999998</v>
      </c>
      <c r="V114" s="3">
        <v>489.84100000000001</v>
      </c>
      <c r="W114" s="3">
        <v>-73.091999999999999</v>
      </c>
      <c r="X114" s="3">
        <v>65.756</v>
      </c>
    </row>
    <row r="115" spans="1:24" x14ac:dyDescent="0.3">
      <c r="A115" s="3">
        <v>114</v>
      </c>
      <c r="B115" s="51">
        <v>43342.565015509259</v>
      </c>
      <c r="C115" s="3">
        <v>421.66999700000002</v>
      </c>
      <c r="D115" s="3">
        <v>411.038183</v>
      </c>
      <c r="E115" s="3">
        <v>729.67675499999996</v>
      </c>
      <c r="F115" s="3">
        <v>548.24</v>
      </c>
      <c r="G115" s="3">
        <v>386.25799999999998</v>
      </c>
      <c r="H115" s="3">
        <v>476.71199999999999</v>
      </c>
      <c r="I115" s="3">
        <v>193.72399999999999</v>
      </c>
      <c r="J115" s="3">
        <v>148.744</v>
      </c>
      <c r="K115" s="3">
        <v>212.316</v>
      </c>
      <c r="L115" s="3">
        <v>1132.6099999999999</v>
      </c>
      <c r="M115" s="3">
        <v>979.08500000000004</v>
      </c>
      <c r="N115" s="3">
        <v>732.97799999999995</v>
      </c>
      <c r="O115" s="3">
        <v>583.37599999999998</v>
      </c>
      <c r="P115" s="3">
        <v>511.75599999999997</v>
      </c>
      <c r="Q115" s="3">
        <v>482.42599999999999</v>
      </c>
      <c r="R115" s="3">
        <v>538.50699999999995</v>
      </c>
      <c r="S115" s="3">
        <v>911.63199999999995</v>
      </c>
      <c r="T115" s="3">
        <v>792.70100000000002</v>
      </c>
      <c r="U115" s="3">
        <v>349.392</v>
      </c>
      <c r="V115" s="3">
        <v>557.14200000000005</v>
      </c>
      <c r="W115" s="3">
        <v>115.739</v>
      </c>
      <c r="X115" s="3">
        <v>15.462999999999999</v>
      </c>
    </row>
    <row r="116" spans="1:24" x14ac:dyDescent="0.3">
      <c r="A116" s="3">
        <v>115</v>
      </c>
      <c r="B116" s="51">
        <v>43342.565073379628</v>
      </c>
      <c r="C116" s="3">
        <v>421.44048700000002</v>
      </c>
      <c r="D116" s="3">
        <v>410.59302000000002</v>
      </c>
      <c r="E116" s="3">
        <v>729.34669699999995</v>
      </c>
      <c r="F116" s="3">
        <v>555.12</v>
      </c>
      <c r="G116" s="3">
        <v>408.13600000000002</v>
      </c>
      <c r="H116" s="3">
        <v>495.40800000000002</v>
      </c>
      <c r="I116" s="3">
        <v>198.995</v>
      </c>
      <c r="J116" s="3">
        <v>152.71899999999999</v>
      </c>
      <c r="K116" s="3">
        <v>213.41900000000001</v>
      </c>
      <c r="L116" s="3">
        <v>1087.6420000000001</v>
      </c>
      <c r="M116" s="3">
        <v>938.428</v>
      </c>
      <c r="N116" s="3">
        <v>717.29300000000001</v>
      </c>
      <c r="O116" s="3">
        <v>593.69299999999998</v>
      </c>
      <c r="P116" s="3">
        <v>507.14699999999999</v>
      </c>
      <c r="Q116" s="3">
        <v>487.72199999999998</v>
      </c>
      <c r="R116" s="3">
        <v>527.024</v>
      </c>
      <c r="S116" s="3">
        <v>915.10599999999999</v>
      </c>
      <c r="T116" s="3">
        <v>803.73299999999995</v>
      </c>
      <c r="U116" s="3">
        <v>388.18200000000002</v>
      </c>
      <c r="V116" s="3">
        <v>682.42499999999995</v>
      </c>
      <c r="W116" s="3">
        <v>244.87700000000001</v>
      </c>
      <c r="X116" s="3">
        <v>-27.247</v>
      </c>
    </row>
    <row r="117" spans="1:24" x14ac:dyDescent="0.3">
      <c r="A117" s="3">
        <v>116</v>
      </c>
      <c r="B117" s="51">
        <v>43342.565137152778</v>
      </c>
      <c r="C117" s="3">
        <v>421.239553</v>
      </c>
      <c r="D117" s="3">
        <v>410.640986</v>
      </c>
      <c r="E117" s="3">
        <v>728.98043800000005</v>
      </c>
      <c r="F117" s="3">
        <v>562.29399999999998</v>
      </c>
      <c r="G117" s="3">
        <v>435.07400000000001</v>
      </c>
      <c r="H117" s="3">
        <v>518.077</v>
      </c>
      <c r="I117" s="3">
        <v>204.684</v>
      </c>
      <c r="J117" s="3">
        <v>157.15799999999999</v>
      </c>
      <c r="K117" s="3">
        <v>221.72499999999999</v>
      </c>
      <c r="L117" s="3">
        <v>1138.422</v>
      </c>
      <c r="M117" s="3">
        <v>1028.45</v>
      </c>
      <c r="N117" s="3">
        <v>861.76400000000001</v>
      </c>
      <c r="O117" s="3">
        <v>742.62300000000005</v>
      </c>
      <c r="P117" s="3">
        <v>623.20899999999995</v>
      </c>
      <c r="Q117" s="3">
        <v>572.30499999999995</v>
      </c>
      <c r="R117" s="3">
        <v>592.13400000000001</v>
      </c>
      <c r="S117" s="3">
        <v>922.83900000000006</v>
      </c>
      <c r="T117" s="3">
        <v>797.3</v>
      </c>
      <c r="U117" s="3">
        <v>426.84199999999998</v>
      </c>
      <c r="V117" s="3">
        <v>922.04200000000003</v>
      </c>
      <c r="W117" s="3">
        <v>3.76</v>
      </c>
      <c r="X117" s="3">
        <v>236.125</v>
      </c>
    </row>
    <row r="118" spans="1:24" x14ac:dyDescent="0.3">
      <c r="A118" s="3">
        <v>117</v>
      </c>
      <c r="B118" s="51">
        <v>43342.565195023148</v>
      </c>
      <c r="C118" s="3">
        <v>420.94951300000002</v>
      </c>
      <c r="D118" s="3">
        <v>410.26651500000003</v>
      </c>
      <c r="E118" s="3">
        <v>728.43062599999996</v>
      </c>
      <c r="F118" s="3">
        <v>569.26900000000001</v>
      </c>
      <c r="G118" s="3">
        <v>460.815</v>
      </c>
      <c r="H118" s="3">
        <v>541.19500000000005</v>
      </c>
      <c r="I118" s="3">
        <v>210.28299999999999</v>
      </c>
      <c r="J118" s="3">
        <v>161.422</v>
      </c>
      <c r="K118" s="3">
        <v>221.82499999999999</v>
      </c>
      <c r="L118" s="3">
        <v>1157.2059999999999</v>
      </c>
      <c r="M118" s="3">
        <v>1066.837</v>
      </c>
      <c r="N118" s="3">
        <v>876.721</v>
      </c>
      <c r="O118" s="3">
        <v>747.07100000000003</v>
      </c>
      <c r="P118" s="3">
        <v>666.95299999999997</v>
      </c>
      <c r="Q118" s="3">
        <v>605.22199999999998</v>
      </c>
      <c r="R118" s="3">
        <v>664.452</v>
      </c>
      <c r="S118" s="3">
        <v>934.17700000000002</v>
      </c>
      <c r="T118" s="3">
        <v>797.82799999999997</v>
      </c>
      <c r="U118" s="3">
        <v>451.976</v>
      </c>
      <c r="V118" s="3">
        <v>825.40800000000002</v>
      </c>
      <c r="W118" s="3">
        <v>247.56899999999999</v>
      </c>
      <c r="X118" s="3">
        <v>116.97</v>
      </c>
    </row>
    <row r="119" spans="1:24" x14ac:dyDescent="0.3">
      <c r="A119" s="3">
        <v>118</v>
      </c>
      <c r="B119" s="51">
        <v>43342.565254629626</v>
      </c>
      <c r="C119" s="3">
        <v>420.67207200000001</v>
      </c>
      <c r="D119" s="3">
        <v>409.74309299999999</v>
      </c>
      <c r="E119" s="3">
        <v>727.79662099999996</v>
      </c>
      <c r="F119" s="3">
        <v>578.072</v>
      </c>
      <c r="G119" s="3">
        <v>486.27600000000001</v>
      </c>
      <c r="H119" s="3">
        <v>566.86599999999999</v>
      </c>
      <c r="I119" s="3">
        <v>216.43799999999999</v>
      </c>
      <c r="J119" s="3">
        <v>166.07499999999999</v>
      </c>
      <c r="K119" s="3">
        <v>222.57599999999999</v>
      </c>
      <c r="L119" s="3">
        <v>1131.93</v>
      </c>
      <c r="M119" s="3">
        <v>998.85599999999999</v>
      </c>
      <c r="N119" s="3">
        <v>810.98400000000004</v>
      </c>
      <c r="O119" s="3">
        <v>700.73199999999997</v>
      </c>
      <c r="P119" s="3">
        <v>620.90700000000004</v>
      </c>
      <c r="Q119" s="3">
        <v>581.39400000000001</v>
      </c>
      <c r="R119" s="3">
        <v>640.03099999999995</v>
      </c>
      <c r="S119" s="3">
        <v>932.245</v>
      </c>
      <c r="T119" s="3">
        <v>810.98400000000004</v>
      </c>
      <c r="U119" s="3">
        <v>475.80200000000002</v>
      </c>
      <c r="V119" s="3">
        <v>1006.901</v>
      </c>
      <c r="W119" s="3">
        <v>115.027</v>
      </c>
      <c r="X119" s="3">
        <v>268.41399999999999</v>
      </c>
    </row>
    <row r="120" spans="1:24" x14ac:dyDescent="0.3">
      <c r="A120" s="3">
        <v>119</v>
      </c>
      <c r="B120" s="51">
        <v>43342.565317361114</v>
      </c>
      <c r="C120" s="3">
        <v>420.34419600000001</v>
      </c>
      <c r="D120" s="3">
        <v>409.84071699999998</v>
      </c>
      <c r="E120" s="3">
        <v>727.68043499999999</v>
      </c>
      <c r="F120" s="3">
        <v>587.72699999999998</v>
      </c>
      <c r="G120" s="3">
        <v>513.32299999999998</v>
      </c>
      <c r="H120" s="3">
        <v>591.79499999999996</v>
      </c>
      <c r="I120" s="3">
        <v>222.92400000000001</v>
      </c>
      <c r="J120" s="3">
        <v>170.971</v>
      </c>
      <c r="K120" s="3">
        <v>231.30099999999999</v>
      </c>
      <c r="L120" s="3">
        <v>1125.8119999999999</v>
      </c>
      <c r="M120" s="3">
        <v>962.23400000000004</v>
      </c>
      <c r="N120" s="3">
        <v>720.53300000000002</v>
      </c>
      <c r="O120" s="3">
        <v>611.37800000000004</v>
      </c>
      <c r="P120" s="3">
        <v>519.05399999999997</v>
      </c>
      <c r="Q120" s="3">
        <v>508.83600000000001</v>
      </c>
      <c r="R120" s="3">
        <v>612.21</v>
      </c>
      <c r="S120" s="3">
        <v>919.65899999999999</v>
      </c>
      <c r="T120" s="3">
        <v>832.97500000000002</v>
      </c>
      <c r="U120" s="3">
        <v>499.96699999999998</v>
      </c>
      <c r="V120" s="3">
        <v>1096.992</v>
      </c>
      <c r="W120" s="3">
        <v>194.80099999999999</v>
      </c>
      <c r="X120" s="3">
        <v>170.10599999999999</v>
      </c>
    </row>
    <row r="121" spans="1:24" x14ac:dyDescent="0.3">
      <c r="A121" s="3">
        <v>120</v>
      </c>
      <c r="B121" s="51">
        <v>43342.565382870373</v>
      </c>
      <c r="C121" s="3">
        <v>420.21976899999999</v>
      </c>
      <c r="D121" s="3">
        <v>409.35852799999998</v>
      </c>
      <c r="E121" s="3">
        <v>726.84519499999999</v>
      </c>
      <c r="F121" s="3">
        <v>596.41999999999996</v>
      </c>
      <c r="G121" s="3">
        <v>538.63599999999997</v>
      </c>
      <c r="H121" s="3">
        <v>613.58000000000004</v>
      </c>
      <c r="I121" s="3">
        <v>229.36799999999999</v>
      </c>
      <c r="J121" s="3">
        <v>176.255</v>
      </c>
      <c r="K121" s="3">
        <v>244.52199999999999</v>
      </c>
      <c r="L121" s="3">
        <v>1149.3440000000001</v>
      </c>
      <c r="M121" s="3">
        <v>1040.73</v>
      </c>
      <c r="N121" s="3">
        <v>818.34299999999996</v>
      </c>
      <c r="O121" s="3">
        <v>655.93100000000004</v>
      </c>
      <c r="P121" s="3">
        <v>557.61699999999996</v>
      </c>
      <c r="Q121" s="3">
        <v>541.09100000000001</v>
      </c>
      <c r="R121" s="3">
        <v>645.46699999999998</v>
      </c>
      <c r="S121" s="3">
        <v>920.25199999999995</v>
      </c>
      <c r="T121" s="3">
        <v>858.76300000000003</v>
      </c>
      <c r="U121" s="3">
        <v>507.83100000000002</v>
      </c>
      <c r="V121" s="3">
        <v>903.87099999999998</v>
      </c>
      <c r="W121" s="3">
        <v>226.387</v>
      </c>
      <c r="X121" s="3">
        <v>267.14</v>
      </c>
    </row>
    <row r="122" spans="1:24" x14ac:dyDescent="0.3">
      <c r="A122" s="3">
        <v>121</v>
      </c>
      <c r="B122" s="51">
        <v>43342.565448263886</v>
      </c>
      <c r="C122" s="3">
        <v>419.78007400000001</v>
      </c>
      <c r="D122" s="3">
        <v>409.13216199999999</v>
      </c>
      <c r="E122" s="3">
        <v>726.39977599999997</v>
      </c>
      <c r="F122" s="3">
        <v>604.94500000000005</v>
      </c>
      <c r="G122" s="3">
        <v>561.02200000000005</v>
      </c>
      <c r="H122" s="3">
        <v>632.37699999999995</v>
      </c>
      <c r="I122" s="3">
        <v>235.86</v>
      </c>
      <c r="J122" s="3">
        <v>181.62100000000001</v>
      </c>
      <c r="K122" s="3">
        <v>246.989</v>
      </c>
      <c r="L122" s="3">
        <v>1146.4380000000001</v>
      </c>
      <c r="M122" s="3">
        <v>1053.259</v>
      </c>
      <c r="N122" s="3">
        <v>873.81200000000001</v>
      </c>
      <c r="O122" s="3">
        <v>741.245</v>
      </c>
      <c r="P122" s="3">
        <v>659.178</v>
      </c>
      <c r="Q122" s="3">
        <v>614.16999999999996</v>
      </c>
      <c r="R122" s="3">
        <v>658.14800000000002</v>
      </c>
      <c r="S122" s="3">
        <v>920.51099999999997</v>
      </c>
      <c r="T122" s="3">
        <v>876.33699999999999</v>
      </c>
      <c r="U122" s="3">
        <v>523.13800000000003</v>
      </c>
      <c r="V122" s="3">
        <v>740.51700000000005</v>
      </c>
      <c r="W122" s="3">
        <v>378.35700000000003</v>
      </c>
      <c r="X122" s="3">
        <v>130.929</v>
      </c>
    </row>
    <row r="123" spans="1:24" x14ac:dyDescent="0.3">
      <c r="A123" s="3">
        <v>122</v>
      </c>
      <c r="B123" s="51">
        <v>43342.56551724537</v>
      </c>
      <c r="C123" s="3">
        <v>419.42445700000002</v>
      </c>
      <c r="D123" s="3">
        <v>408.696259</v>
      </c>
      <c r="E123" s="3">
        <v>725.84154599999999</v>
      </c>
      <c r="F123" s="3">
        <v>612.73099999999999</v>
      </c>
      <c r="G123" s="3">
        <v>587.07000000000005</v>
      </c>
      <c r="H123" s="3">
        <v>663.26400000000001</v>
      </c>
      <c r="I123" s="3">
        <v>242.54499999999999</v>
      </c>
      <c r="J123" s="3">
        <v>187.15199999999999</v>
      </c>
      <c r="K123" s="3">
        <v>252.10400000000001</v>
      </c>
      <c r="L123" s="3">
        <v>1086.3309999999999</v>
      </c>
      <c r="M123" s="3">
        <v>940.22199999999998</v>
      </c>
      <c r="N123" s="3">
        <v>747.15899999999999</v>
      </c>
      <c r="O123" s="3">
        <v>629.00300000000004</v>
      </c>
      <c r="P123" s="3">
        <v>553.71</v>
      </c>
      <c r="Q123" s="3">
        <v>536.02499999999998</v>
      </c>
      <c r="R123" s="3">
        <v>618.52800000000002</v>
      </c>
      <c r="S123" s="3">
        <v>922.32799999999997</v>
      </c>
      <c r="T123" s="3">
        <v>902.28800000000001</v>
      </c>
      <c r="U123" s="3">
        <v>538.947</v>
      </c>
      <c r="V123" s="3">
        <v>697.60299999999995</v>
      </c>
      <c r="W123" s="3">
        <v>345.07299999999998</v>
      </c>
      <c r="X123" s="3">
        <v>140.34100000000001</v>
      </c>
    </row>
    <row r="124" spans="1:24" x14ac:dyDescent="0.3">
      <c r="A124" s="3">
        <v>123</v>
      </c>
      <c r="B124" s="51">
        <v>43342.565582754629</v>
      </c>
      <c r="C124" s="3">
        <v>419.06462699999997</v>
      </c>
      <c r="D124" s="3">
        <v>408.51280700000001</v>
      </c>
      <c r="E124" s="3">
        <v>725.36751000000004</v>
      </c>
      <c r="F124" s="3">
        <v>618.52800000000002</v>
      </c>
      <c r="G124" s="3">
        <v>611.56899999999996</v>
      </c>
      <c r="H124" s="3">
        <v>686.16800000000001</v>
      </c>
      <c r="I124" s="3">
        <v>248.857</v>
      </c>
      <c r="J124" s="3">
        <v>192.369</v>
      </c>
      <c r="K124" s="3">
        <v>257.43599999999998</v>
      </c>
      <c r="L124" s="3">
        <v>1067.184</v>
      </c>
      <c r="M124" s="3">
        <v>901.51400000000001</v>
      </c>
      <c r="N124" s="3">
        <v>727.19500000000005</v>
      </c>
      <c r="O124" s="3">
        <v>615.62800000000004</v>
      </c>
      <c r="P124" s="3">
        <v>536.71600000000001</v>
      </c>
      <c r="Q124" s="3">
        <v>554.05600000000004</v>
      </c>
      <c r="R124" s="3">
        <v>617.10400000000004</v>
      </c>
      <c r="S124" s="3">
        <v>916.11099999999999</v>
      </c>
      <c r="T124" s="3">
        <v>903.63199999999995</v>
      </c>
      <c r="U124" s="3">
        <v>549.12900000000002</v>
      </c>
      <c r="V124" s="3">
        <v>714.298</v>
      </c>
      <c r="W124" s="3">
        <v>393.99400000000003</v>
      </c>
      <c r="X124" s="3">
        <v>223.25399999999999</v>
      </c>
    </row>
    <row r="125" spans="1:24" x14ac:dyDescent="0.3">
      <c r="A125" s="3">
        <v>124</v>
      </c>
      <c r="B125" s="51">
        <v>43342.565644444447</v>
      </c>
      <c r="C125" s="3">
        <v>418.80904500000003</v>
      </c>
      <c r="D125" s="3">
        <v>408.14423399999998</v>
      </c>
      <c r="E125" s="3">
        <v>724.67625799999996</v>
      </c>
      <c r="F125" s="3">
        <v>622.86900000000003</v>
      </c>
      <c r="G125" s="3">
        <v>630.23800000000006</v>
      </c>
      <c r="H125" s="3">
        <v>710.63199999999995</v>
      </c>
      <c r="I125" s="3">
        <v>254.875</v>
      </c>
      <c r="J125" s="3">
        <v>197.547</v>
      </c>
      <c r="K125" s="3">
        <v>263.93</v>
      </c>
      <c r="L125" s="3">
        <v>1106.5219999999999</v>
      </c>
      <c r="M125" s="3">
        <v>956.04600000000005</v>
      </c>
      <c r="N125" s="3">
        <v>773.45799999999997</v>
      </c>
      <c r="O125" s="3">
        <v>653.43399999999997</v>
      </c>
      <c r="P125" s="3">
        <v>565.98400000000004</v>
      </c>
      <c r="Q125" s="3">
        <v>536.17999999999995</v>
      </c>
      <c r="R125" s="3">
        <v>614.76</v>
      </c>
      <c r="S125" s="3">
        <v>913.72799999999995</v>
      </c>
      <c r="T125" s="3">
        <v>913.61699999999996</v>
      </c>
      <c r="U125" s="3">
        <v>555.16200000000003</v>
      </c>
      <c r="V125" s="3">
        <v>540.60699999999997</v>
      </c>
      <c r="W125" s="3">
        <v>399.75400000000002</v>
      </c>
      <c r="X125" s="3">
        <v>334.31099999999998</v>
      </c>
    </row>
    <row r="126" spans="1:24" x14ac:dyDescent="0.3">
      <c r="A126" s="3">
        <v>125</v>
      </c>
      <c r="B126" s="51">
        <v>43342.56570983796</v>
      </c>
      <c r="C126" s="3">
        <v>418.15412800000001</v>
      </c>
      <c r="D126" s="3">
        <v>407.90608300000002</v>
      </c>
      <c r="E126" s="3">
        <v>723.956367</v>
      </c>
      <c r="F126" s="3">
        <v>628.82899999999995</v>
      </c>
      <c r="G126" s="3">
        <v>648.726</v>
      </c>
      <c r="H126" s="3">
        <v>732.06500000000005</v>
      </c>
      <c r="I126" s="3">
        <v>261.423</v>
      </c>
      <c r="J126" s="3">
        <v>203.09200000000001</v>
      </c>
      <c r="K126" s="3">
        <v>265.012</v>
      </c>
      <c r="L126" s="3">
        <v>1100.9680000000001</v>
      </c>
      <c r="M126" s="3">
        <v>1034.4690000000001</v>
      </c>
      <c r="N126" s="3">
        <v>768.51</v>
      </c>
      <c r="O126" s="3">
        <v>638.41200000000003</v>
      </c>
      <c r="P126" s="3">
        <v>573.09100000000001</v>
      </c>
      <c r="Q126" s="3">
        <v>570.48</v>
      </c>
      <c r="R126" s="3">
        <v>606.66200000000003</v>
      </c>
      <c r="S126" s="3">
        <v>909.18299999999999</v>
      </c>
      <c r="T126" s="3">
        <v>928.40800000000002</v>
      </c>
      <c r="U126" s="3">
        <v>575.16600000000005</v>
      </c>
      <c r="V126" s="3">
        <v>568.87199999999996</v>
      </c>
      <c r="W126" s="3">
        <v>385.79399999999998</v>
      </c>
      <c r="X126" s="3">
        <v>366.89499999999998</v>
      </c>
    </row>
    <row r="127" spans="1:24" x14ac:dyDescent="0.3">
      <c r="A127" s="3">
        <v>126</v>
      </c>
      <c r="B127" s="51">
        <v>43342.565775347219</v>
      </c>
      <c r="C127" s="3">
        <v>417.817002</v>
      </c>
      <c r="D127" s="3">
        <v>407.65278599999999</v>
      </c>
      <c r="E127" s="3">
        <v>723.15901899999994</v>
      </c>
      <c r="F127" s="3">
        <v>634.69000000000005</v>
      </c>
      <c r="G127" s="3">
        <v>667.02300000000002</v>
      </c>
      <c r="H127" s="3">
        <v>754.25199999999995</v>
      </c>
      <c r="I127" s="3">
        <v>268.18099999999998</v>
      </c>
      <c r="J127" s="3">
        <v>208.81100000000001</v>
      </c>
      <c r="K127" s="3">
        <v>265.73399999999998</v>
      </c>
      <c r="L127" s="3">
        <v>1102.9749999999999</v>
      </c>
      <c r="M127" s="3">
        <v>977.68399999999997</v>
      </c>
      <c r="N127" s="3">
        <v>770.81399999999996</v>
      </c>
      <c r="O127" s="3">
        <v>667.98599999999999</v>
      </c>
      <c r="P127" s="3">
        <v>568.45699999999999</v>
      </c>
      <c r="Q127" s="3">
        <v>571.154</v>
      </c>
      <c r="R127" s="3">
        <v>634.29</v>
      </c>
      <c r="S127" s="3">
        <v>909.83</v>
      </c>
      <c r="T127" s="3">
        <v>932.46699999999998</v>
      </c>
      <c r="U127" s="3">
        <v>588.14200000000005</v>
      </c>
      <c r="V127" s="3">
        <v>796.553</v>
      </c>
      <c r="W127" s="3">
        <v>280.66399999999999</v>
      </c>
      <c r="X127" s="3">
        <v>440.89600000000002</v>
      </c>
    </row>
    <row r="128" spans="1:24" x14ac:dyDescent="0.3">
      <c r="A128" s="3">
        <v>127</v>
      </c>
      <c r="B128" s="51">
        <v>43342.565833333334</v>
      </c>
      <c r="C128" s="3">
        <v>417.58161000000001</v>
      </c>
      <c r="D128" s="3">
        <v>407.55096600000002</v>
      </c>
      <c r="E128" s="3">
        <v>722.152017</v>
      </c>
      <c r="F128" s="3">
        <v>640.65800000000002</v>
      </c>
      <c r="G128" s="3">
        <v>684.64200000000005</v>
      </c>
      <c r="H128" s="3">
        <v>774.476</v>
      </c>
      <c r="I128" s="3">
        <v>274.40699999999998</v>
      </c>
      <c r="J128" s="3">
        <v>214.126</v>
      </c>
      <c r="K128" s="3">
        <v>270.62099999999998</v>
      </c>
      <c r="L128" s="3">
        <v>1091.8800000000001</v>
      </c>
      <c r="M128" s="3">
        <v>962.66499999999996</v>
      </c>
      <c r="N128" s="3">
        <v>777.79899999999998</v>
      </c>
      <c r="O128" s="3">
        <v>675.96299999999997</v>
      </c>
      <c r="P128" s="3">
        <v>597.37300000000005</v>
      </c>
      <c r="Q128" s="3">
        <v>596.61099999999999</v>
      </c>
      <c r="R128" s="3">
        <v>643.98599999999999</v>
      </c>
      <c r="S128" s="3">
        <v>899.17600000000004</v>
      </c>
      <c r="T128" s="3">
        <v>932.06</v>
      </c>
      <c r="U128" s="3">
        <v>594.49699999999996</v>
      </c>
      <c r="V128" s="3">
        <v>817.36699999999996</v>
      </c>
      <c r="W128" s="3">
        <v>332.61900000000003</v>
      </c>
      <c r="X128" s="3">
        <v>307.33699999999999</v>
      </c>
    </row>
    <row r="129" spans="1:24" x14ac:dyDescent="0.3">
      <c r="A129" s="3">
        <v>128</v>
      </c>
      <c r="B129" s="51">
        <v>43342.565891319442</v>
      </c>
      <c r="C129" s="3">
        <v>417.24363899999997</v>
      </c>
      <c r="D129" s="3">
        <v>407.40202499999998</v>
      </c>
      <c r="E129" s="3">
        <v>721.75292000000002</v>
      </c>
      <c r="F129" s="3">
        <v>647.053</v>
      </c>
      <c r="G129" s="3">
        <v>704.53599999999994</v>
      </c>
      <c r="H129" s="3">
        <v>796.33699999999999</v>
      </c>
      <c r="I129" s="3">
        <v>281.19900000000001</v>
      </c>
      <c r="J129" s="3">
        <v>219.99299999999999</v>
      </c>
      <c r="K129" s="3">
        <v>283.57400000000001</v>
      </c>
      <c r="L129" s="3">
        <v>1129.432</v>
      </c>
      <c r="M129" s="3">
        <v>965.62400000000002</v>
      </c>
      <c r="N129" s="3">
        <v>792.00800000000004</v>
      </c>
      <c r="O129" s="3">
        <v>664.50400000000002</v>
      </c>
      <c r="P129" s="3">
        <v>608.101</v>
      </c>
      <c r="Q129" s="3">
        <v>636.23800000000006</v>
      </c>
      <c r="R129" s="3">
        <v>691.87300000000005</v>
      </c>
      <c r="S129" s="3">
        <v>889.31899999999996</v>
      </c>
      <c r="T129" s="3">
        <v>927.22199999999998</v>
      </c>
      <c r="U129" s="3">
        <v>601.20100000000002</v>
      </c>
      <c r="V129" s="3">
        <v>712.37699999999995</v>
      </c>
      <c r="W129" s="3">
        <v>433.67599999999999</v>
      </c>
      <c r="X129" s="3">
        <v>284.73399999999998</v>
      </c>
    </row>
    <row r="130" spans="1:24" x14ac:dyDescent="0.3">
      <c r="A130" s="3">
        <v>129</v>
      </c>
      <c r="B130" s="51">
        <v>43342.565957407409</v>
      </c>
      <c r="C130" s="3">
        <v>416.658502</v>
      </c>
      <c r="D130" s="3">
        <v>407.26401399999997</v>
      </c>
      <c r="E130" s="3">
        <v>721.30414900000005</v>
      </c>
      <c r="F130" s="3">
        <v>657.78099999999995</v>
      </c>
      <c r="G130" s="3">
        <v>728.09799999999996</v>
      </c>
      <c r="H130" s="3">
        <v>819.78800000000001</v>
      </c>
      <c r="I130" s="3">
        <v>289.57299999999998</v>
      </c>
      <c r="J130" s="3">
        <v>227.68799999999999</v>
      </c>
      <c r="K130" s="3">
        <v>298.33199999999999</v>
      </c>
      <c r="L130" s="3">
        <v>1129.451</v>
      </c>
      <c r="M130" s="3">
        <v>1064.664</v>
      </c>
      <c r="N130" s="3">
        <v>892.58600000000001</v>
      </c>
      <c r="O130" s="3">
        <v>790.17600000000004</v>
      </c>
      <c r="P130" s="3">
        <v>709.68100000000004</v>
      </c>
      <c r="Q130" s="3">
        <v>682.41499999999996</v>
      </c>
      <c r="R130" s="3">
        <v>754.71500000000003</v>
      </c>
      <c r="S130" s="3">
        <v>891.30100000000004</v>
      </c>
      <c r="T130" s="3">
        <v>926.57299999999998</v>
      </c>
      <c r="U130" s="3">
        <v>638.79499999999996</v>
      </c>
      <c r="V130" s="3">
        <v>781.52499999999998</v>
      </c>
      <c r="W130" s="3">
        <v>333.34199999999998</v>
      </c>
      <c r="X130" s="3">
        <v>444.209</v>
      </c>
    </row>
    <row r="131" spans="1:24" x14ac:dyDescent="0.3">
      <c r="A131" s="3">
        <v>130</v>
      </c>
      <c r="B131" s="51">
        <v>43342.566022685183</v>
      </c>
      <c r="C131" s="3">
        <v>416.17507899999998</v>
      </c>
      <c r="D131" s="3">
        <v>407.167236</v>
      </c>
      <c r="E131" s="3">
        <v>720.20453599999996</v>
      </c>
      <c r="F131" s="3">
        <v>673.47900000000004</v>
      </c>
      <c r="G131" s="3">
        <v>753.57500000000005</v>
      </c>
      <c r="H131" s="3">
        <v>844.822</v>
      </c>
      <c r="I131" s="3">
        <v>298.59800000000001</v>
      </c>
      <c r="J131" s="3">
        <v>236.38900000000001</v>
      </c>
      <c r="K131" s="3">
        <v>313.23599999999999</v>
      </c>
      <c r="L131" s="3">
        <v>1131.0640000000001</v>
      </c>
      <c r="M131" s="3">
        <v>1066.03</v>
      </c>
      <c r="N131" s="3">
        <v>832.10500000000002</v>
      </c>
      <c r="O131" s="3">
        <v>748.68700000000001</v>
      </c>
      <c r="P131" s="3">
        <v>715.71100000000001</v>
      </c>
      <c r="Q131" s="3">
        <v>715.428</v>
      </c>
      <c r="R131" s="3">
        <v>777.60199999999998</v>
      </c>
      <c r="S131" s="3">
        <v>892.88</v>
      </c>
      <c r="T131" s="3">
        <v>914.96600000000001</v>
      </c>
      <c r="U131" s="3">
        <v>667.98599999999999</v>
      </c>
      <c r="V131" s="3">
        <v>763.28099999999995</v>
      </c>
      <c r="W131" s="3">
        <v>333.553</v>
      </c>
      <c r="X131" s="3">
        <v>492.46800000000002</v>
      </c>
    </row>
    <row r="132" spans="1:24" x14ac:dyDescent="0.3">
      <c r="A132" s="3">
        <v>131</v>
      </c>
      <c r="B132" s="51">
        <v>43342.566088194442</v>
      </c>
      <c r="C132" s="3">
        <v>415.47560900000002</v>
      </c>
      <c r="D132" s="3">
        <v>406.63540999999998</v>
      </c>
      <c r="E132" s="3">
        <v>719.54358300000001</v>
      </c>
      <c r="F132" s="3">
        <v>691.83799999999997</v>
      </c>
      <c r="G132" s="3">
        <v>779.50099999999998</v>
      </c>
      <c r="H132" s="3">
        <v>870.51900000000001</v>
      </c>
      <c r="I132" s="3">
        <v>308.17</v>
      </c>
      <c r="J132" s="3">
        <v>246.04599999999999</v>
      </c>
      <c r="K132" s="3">
        <v>323.19299999999998</v>
      </c>
      <c r="L132" s="3">
        <v>1116.3599999999999</v>
      </c>
      <c r="M132" s="3">
        <v>1019.099</v>
      </c>
      <c r="N132" s="3">
        <v>818.81200000000001</v>
      </c>
      <c r="O132" s="3">
        <v>727.17700000000002</v>
      </c>
      <c r="P132" s="3">
        <v>687.29</v>
      </c>
      <c r="Q132" s="3">
        <v>696.51300000000003</v>
      </c>
      <c r="R132" s="3">
        <v>789.74599999999998</v>
      </c>
      <c r="S132" s="3">
        <v>902.95100000000002</v>
      </c>
      <c r="T132" s="3">
        <v>907.61300000000006</v>
      </c>
      <c r="U132" s="3">
        <v>710.54399999999998</v>
      </c>
      <c r="V132" s="3">
        <v>663.822</v>
      </c>
      <c r="W132" s="3">
        <v>396.52499999999998</v>
      </c>
      <c r="X132" s="3">
        <v>392.86</v>
      </c>
    </row>
    <row r="133" spans="1:24" x14ac:dyDescent="0.3">
      <c r="A133" s="3">
        <v>132</v>
      </c>
      <c r="B133" s="51">
        <v>43342.566153819447</v>
      </c>
      <c r="C133" s="3">
        <v>414.114486</v>
      </c>
      <c r="D133" s="3">
        <v>406.89122300000002</v>
      </c>
      <c r="E133" s="3">
        <v>718.42460600000004</v>
      </c>
      <c r="F133" s="3">
        <v>716.85900000000004</v>
      </c>
      <c r="G133" s="3">
        <v>803.16399999999999</v>
      </c>
      <c r="H133" s="3">
        <v>893.98299999999995</v>
      </c>
      <c r="I133" s="3">
        <v>318.654</v>
      </c>
      <c r="J133" s="3">
        <v>256.44400000000002</v>
      </c>
      <c r="K133" s="3">
        <v>334.61</v>
      </c>
      <c r="L133" s="3">
        <v>1150.8869999999999</v>
      </c>
      <c r="M133" s="3">
        <v>1067.107</v>
      </c>
      <c r="N133" s="3">
        <v>899.93100000000004</v>
      </c>
      <c r="O133" s="3">
        <v>824.54100000000005</v>
      </c>
      <c r="P133" s="3">
        <v>767.90300000000002</v>
      </c>
      <c r="Q133" s="3">
        <v>798.745</v>
      </c>
      <c r="R133" s="3">
        <v>817.71</v>
      </c>
      <c r="S133" s="3">
        <v>907.077</v>
      </c>
      <c r="T133" s="3">
        <v>911.64099999999996</v>
      </c>
      <c r="U133" s="3">
        <v>746.84</v>
      </c>
      <c r="V133" s="3">
        <v>600.55999999999995</v>
      </c>
      <c r="W133" s="3">
        <v>438.81299999999999</v>
      </c>
      <c r="X133" s="3">
        <v>341.78199999999998</v>
      </c>
    </row>
    <row r="134" spans="1:24" x14ac:dyDescent="0.3">
      <c r="A134" s="3">
        <v>133</v>
      </c>
      <c r="B134" s="51">
        <v>43342.566219444445</v>
      </c>
      <c r="C134" s="3">
        <v>414.52476000000001</v>
      </c>
      <c r="D134" s="3">
        <v>405.57003700000001</v>
      </c>
      <c r="E134" s="3">
        <v>717.70387900000003</v>
      </c>
      <c r="F134" s="3">
        <v>742.96799999999996</v>
      </c>
      <c r="G134" s="3">
        <v>823.40200000000004</v>
      </c>
      <c r="H134" s="3">
        <v>913.21100000000001</v>
      </c>
      <c r="I134" s="3">
        <v>330.96300000000002</v>
      </c>
      <c r="J134" s="3">
        <v>267.42700000000002</v>
      </c>
      <c r="K134" s="3">
        <v>347.07799999999997</v>
      </c>
      <c r="L134" s="3">
        <v>1162.9680000000001</v>
      </c>
      <c r="M134" s="3">
        <v>1094.674</v>
      </c>
      <c r="N134" s="3">
        <v>881.61</v>
      </c>
      <c r="O134" s="3">
        <v>799.94799999999998</v>
      </c>
      <c r="P134" s="3">
        <v>759.452</v>
      </c>
      <c r="Q134" s="3">
        <v>800.79200000000003</v>
      </c>
      <c r="R134" s="3">
        <v>852.404</v>
      </c>
      <c r="S134" s="3">
        <v>903.22699999999998</v>
      </c>
      <c r="T134" s="3">
        <v>897.57399999999996</v>
      </c>
      <c r="U134" s="3">
        <v>772.13599999999997</v>
      </c>
      <c r="V134" s="3">
        <v>606.15899999999999</v>
      </c>
      <c r="W134" s="3">
        <v>342.928</v>
      </c>
      <c r="X134" s="3">
        <v>441.67700000000002</v>
      </c>
    </row>
    <row r="135" spans="1:24" x14ac:dyDescent="0.3">
      <c r="A135" s="3">
        <v>134</v>
      </c>
      <c r="B135" s="51">
        <v>43342.566280324078</v>
      </c>
      <c r="C135" s="3">
        <v>414.13971299999997</v>
      </c>
      <c r="D135" s="3">
        <v>404.95068199999997</v>
      </c>
      <c r="E135" s="3">
        <v>716.39797499999997</v>
      </c>
      <c r="F135" s="3">
        <v>762.64</v>
      </c>
      <c r="G135" s="3">
        <v>839.28300000000002</v>
      </c>
      <c r="H135" s="3">
        <v>925.75699999999995</v>
      </c>
      <c r="I135" s="3">
        <v>342.98</v>
      </c>
      <c r="J135" s="3">
        <v>277.74400000000003</v>
      </c>
      <c r="K135" s="3">
        <v>354.096</v>
      </c>
      <c r="L135" s="3">
        <v>1152.8140000000001</v>
      </c>
      <c r="M135" s="3">
        <v>1113.364</v>
      </c>
      <c r="N135" s="3">
        <v>930.54</v>
      </c>
      <c r="O135" s="3">
        <v>845.404</v>
      </c>
      <c r="P135" s="3">
        <v>795.17</v>
      </c>
      <c r="Q135" s="3">
        <v>821.43299999999999</v>
      </c>
      <c r="R135" s="3">
        <v>852.98599999999999</v>
      </c>
      <c r="S135" s="3">
        <v>902.21400000000006</v>
      </c>
      <c r="T135" s="3">
        <v>903.98199999999997</v>
      </c>
      <c r="U135" s="3">
        <v>798.47500000000002</v>
      </c>
      <c r="V135" s="3">
        <v>549.92399999999998</v>
      </c>
      <c r="W135" s="3">
        <v>436.78199999999998</v>
      </c>
      <c r="X135" s="3">
        <v>333.536</v>
      </c>
    </row>
    <row r="136" spans="1:24" x14ac:dyDescent="0.3">
      <c r="A136" s="3">
        <v>135</v>
      </c>
      <c r="B136" s="51">
        <v>43342.566339004632</v>
      </c>
      <c r="C136" s="3">
        <v>413.22669000000002</v>
      </c>
      <c r="D136" s="3">
        <v>404.721791</v>
      </c>
      <c r="E136" s="3">
        <v>715.78499599999998</v>
      </c>
      <c r="F136" s="3">
        <v>782.13400000000001</v>
      </c>
      <c r="G136" s="3">
        <v>854.86</v>
      </c>
      <c r="H136" s="3">
        <v>935.55399999999997</v>
      </c>
      <c r="I136" s="3">
        <v>354.74599999999998</v>
      </c>
      <c r="J136" s="3">
        <v>287.68</v>
      </c>
      <c r="K136" s="3">
        <v>345.161</v>
      </c>
      <c r="L136" s="3">
        <v>1145.4490000000001</v>
      </c>
      <c r="M136" s="3">
        <v>1008.0940000000001</v>
      </c>
      <c r="N136" s="3">
        <v>836.69100000000003</v>
      </c>
      <c r="O136" s="3">
        <v>741.70699999999999</v>
      </c>
      <c r="P136" s="3">
        <v>712.21799999999996</v>
      </c>
      <c r="Q136" s="3">
        <v>761.26900000000001</v>
      </c>
      <c r="R136" s="3">
        <v>830.74599999999998</v>
      </c>
      <c r="S136" s="3">
        <v>908.11199999999997</v>
      </c>
      <c r="T136" s="3">
        <v>911.97299999999996</v>
      </c>
      <c r="U136" s="3">
        <v>832.68499999999995</v>
      </c>
      <c r="V136" s="3">
        <v>609.78300000000002</v>
      </c>
      <c r="W136" s="3">
        <v>459.30700000000002</v>
      </c>
      <c r="X136" s="3">
        <v>372.87200000000001</v>
      </c>
    </row>
    <row r="137" spans="1:24" x14ac:dyDescent="0.3">
      <c r="A137" s="3">
        <v>136</v>
      </c>
      <c r="B137" s="51">
        <v>43342.566404513891</v>
      </c>
      <c r="C137" s="3">
        <v>413.78240699999998</v>
      </c>
      <c r="D137" s="3">
        <v>405.271299</v>
      </c>
      <c r="E137" s="3">
        <v>715.80183199999999</v>
      </c>
      <c r="F137" s="3">
        <v>801.00800000000004</v>
      </c>
      <c r="G137" s="3">
        <v>872.84199999999998</v>
      </c>
      <c r="H137" s="3">
        <v>949.10400000000004</v>
      </c>
      <c r="I137" s="3">
        <v>368.07100000000003</v>
      </c>
      <c r="J137" s="3">
        <v>298.20699999999999</v>
      </c>
      <c r="K137" s="3">
        <v>350.209</v>
      </c>
      <c r="L137" s="3">
        <v>999.952</v>
      </c>
      <c r="M137" s="3">
        <v>896.37699999999995</v>
      </c>
      <c r="N137" s="3">
        <v>764.43899999999996</v>
      </c>
      <c r="O137" s="3">
        <v>656.48900000000003</v>
      </c>
      <c r="P137" s="3">
        <v>595.26</v>
      </c>
      <c r="Q137" s="3">
        <v>608.04899999999998</v>
      </c>
      <c r="R137" s="3">
        <v>731.197</v>
      </c>
      <c r="S137" s="3">
        <v>680.697</v>
      </c>
      <c r="T137" s="3">
        <v>625.005</v>
      </c>
      <c r="U137" s="3">
        <v>391.63600000000002</v>
      </c>
      <c r="V137" s="3">
        <v>607.37300000000005</v>
      </c>
      <c r="W137" s="3">
        <v>448.37</v>
      </c>
      <c r="X137" s="3">
        <v>382.45299999999997</v>
      </c>
    </row>
    <row r="138" spans="1:24" x14ac:dyDescent="0.3">
      <c r="A138" s="3">
        <v>137</v>
      </c>
      <c r="B138" s="51">
        <v>43342.566469560188</v>
      </c>
      <c r="C138" s="3">
        <v>414.62060200000002</v>
      </c>
      <c r="D138" s="3">
        <v>406.61773699999998</v>
      </c>
      <c r="E138" s="3">
        <v>717.55821900000001</v>
      </c>
      <c r="F138" s="3">
        <v>796.03200000000004</v>
      </c>
      <c r="G138" s="3">
        <v>871.94600000000003</v>
      </c>
      <c r="H138" s="3">
        <v>928.57500000000005</v>
      </c>
      <c r="I138" s="3">
        <v>374.95699999999999</v>
      </c>
      <c r="J138" s="3">
        <v>299.91399999999999</v>
      </c>
      <c r="K138" s="3">
        <v>223.126</v>
      </c>
      <c r="L138" s="3">
        <v>504.14</v>
      </c>
      <c r="M138" s="3">
        <v>465.25099999999998</v>
      </c>
      <c r="N138" s="3">
        <v>404.62400000000002</v>
      </c>
      <c r="O138" s="3">
        <v>358.803</v>
      </c>
      <c r="P138" s="3">
        <v>388.03300000000002</v>
      </c>
      <c r="Q138" s="3">
        <v>411.74900000000002</v>
      </c>
      <c r="R138" s="3">
        <v>516.59699999999998</v>
      </c>
      <c r="S138" s="3">
        <v>388.29500000000002</v>
      </c>
      <c r="T138" s="3">
        <v>379.233</v>
      </c>
      <c r="U138" s="3">
        <v>65.099999999999994</v>
      </c>
      <c r="V138" s="3">
        <v>391.56599999999997</v>
      </c>
      <c r="W138" s="3">
        <v>479.99299999999999</v>
      </c>
      <c r="X138" s="3">
        <v>348.78399999999999</v>
      </c>
    </row>
    <row r="139" spans="1:24" x14ac:dyDescent="0.3">
      <c r="A139" s="3">
        <v>138</v>
      </c>
      <c r="B139" s="51">
        <v>43342.566534490739</v>
      </c>
      <c r="C139" s="3">
        <v>415.971631</v>
      </c>
      <c r="D139" s="3">
        <v>406.94256100000001</v>
      </c>
      <c r="E139" s="3">
        <v>719.57305799999995</v>
      </c>
      <c r="F139" s="3">
        <v>764.40300000000002</v>
      </c>
      <c r="G139" s="3">
        <v>846.05799999999999</v>
      </c>
      <c r="H139" s="3">
        <v>870.83</v>
      </c>
      <c r="I139" s="3">
        <v>372.85399999999998</v>
      </c>
      <c r="J139" s="3">
        <v>298.93599999999998</v>
      </c>
      <c r="K139" s="3">
        <v>155.44200000000001</v>
      </c>
      <c r="L139" s="3">
        <v>247.02500000000001</v>
      </c>
      <c r="M139" s="3">
        <v>298.36700000000002</v>
      </c>
      <c r="N139" s="3">
        <v>268.54000000000002</v>
      </c>
      <c r="O139" s="3">
        <v>241.239</v>
      </c>
      <c r="P139" s="3">
        <v>263.83999999999997</v>
      </c>
      <c r="Q139" s="3">
        <v>282.23500000000001</v>
      </c>
      <c r="R139" s="3">
        <v>392.73700000000002</v>
      </c>
      <c r="S139" s="3">
        <v>172.68299999999999</v>
      </c>
      <c r="T139" s="3">
        <v>153.11199999999999</v>
      </c>
      <c r="U139" s="3">
        <v>56.697000000000003</v>
      </c>
      <c r="V139" s="3">
        <v>432.01</v>
      </c>
      <c r="W139" s="3">
        <v>326.51400000000001</v>
      </c>
      <c r="X139" s="3">
        <v>406.75</v>
      </c>
    </row>
    <row r="140" spans="1:24" x14ac:dyDescent="0.3">
      <c r="A140" s="3">
        <v>139</v>
      </c>
      <c r="B140" s="51">
        <v>43342.566600115744</v>
      </c>
      <c r="C140" s="3">
        <v>418.26342299999999</v>
      </c>
      <c r="D140" s="3">
        <v>408.29317500000002</v>
      </c>
      <c r="E140" s="3">
        <v>721.19049099999995</v>
      </c>
      <c r="F140" s="3">
        <v>730.43600000000004</v>
      </c>
      <c r="G140" s="3">
        <v>814.89300000000003</v>
      </c>
      <c r="H140" s="3">
        <v>811.30799999999999</v>
      </c>
      <c r="I140" s="3">
        <v>366.42099999999999</v>
      </c>
      <c r="J140" s="3">
        <v>293.72699999999998</v>
      </c>
      <c r="K140" s="3">
        <v>102.227</v>
      </c>
      <c r="L140" s="3">
        <v>60.42</v>
      </c>
      <c r="M140" s="3">
        <v>205.446</v>
      </c>
      <c r="N140" s="3">
        <v>196.11</v>
      </c>
      <c r="O140" s="3">
        <v>168.78100000000001</v>
      </c>
      <c r="P140" s="3">
        <v>188.535</v>
      </c>
      <c r="Q140" s="3">
        <v>227.92599999999999</v>
      </c>
      <c r="R140" s="3">
        <v>331.89699999999999</v>
      </c>
      <c r="S140" s="3">
        <v>99.225999999999999</v>
      </c>
      <c r="T140" s="3">
        <v>71.179000000000002</v>
      </c>
      <c r="U140" s="3">
        <v>56.180999999999997</v>
      </c>
      <c r="V140" s="3">
        <v>412.916</v>
      </c>
      <c r="W140" s="3">
        <v>363.41899999999998</v>
      </c>
      <c r="X140" s="3">
        <v>484.37200000000001</v>
      </c>
    </row>
    <row r="141" spans="1:24" x14ac:dyDescent="0.3">
      <c r="A141" s="3">
        <v>140</v>
      </c>
      <c r="B141" s="51">
        <v>43342.566668749998</v>
      </c>
      <c r="C141" s="3">
        <v>419.03099400000002</v>
      </c>
      <c r="D141" s="3">
        <v>410.375068</v>
      </c>
      <c r="E141" s="3">
        <v>723.34257100000002</v>
      </c>
      <c r="F141" s="3">
        <v>700.06399999999996</v>
      </c>
      <c r="G141" s="3">
        <v>783.37</v>
      </c>
      <c r="H141" s="3">
        <v>747.49699999999996</v>
      </c>
      <c r="I141" s="3">
        <v>357.66199999999998</v>
      </c>
      <c r="J141" s="3">
        <v>289.09100000000001</v>
      </c>
      <c r="K141" s="3">
        <v>87.888999999999996</v>
      </c>
      <c r="L141" s="3">
        <v>40.185000000000002</v>
      </c>
      <c r="M141" s="3">
        <v>156.41399999999999</v>
      </c>
      <c r="N141" s="3">
        <v>168.321</v>
      </c>
      <c r="O141" s="3">
        <v>136.43799999999999</v>
      </c>
      <c r="P141" s="3">
        <v>152.489</v>
      </c>
      <c r="Q141" s="3">
        <v>186.322</v>
      </c>
      <c r="R141" s="3">
        <v>292.42899999999997</v>
      </c>
      <c r="S141" s="3">
        <v>71.623000000000005</v>
      </c>
      <c r="T141" s="3">
        <v>63.433999999999997</v>
      </c>
      <c r="U141" s="3">
        <v>58.265000000000001</v>
      </c>
      <c r="V141" s="3">
        <v>498.20800000000003</v>
      </c>
      <c r="W141" s="3">
        <v>367.52699999999999</v>
      </c>
      <c r="X141" s="3">
        <v>369.68299999999999</v>
      </c>
    </row>
    <row r="142" spans="1:24" x14ac:dyDescent="0.3">
      <c r="A142" s="3">
        <v>141</v>
      </c>
      <c r="B142" s="51">
        <v>43342.566733796295</v>
      </c>
      <c r="C142" s="3">
        <v>419.03604100000001</v>
      </c>
      <c r="D142" s="3">
        <v>412.40394300000003</v>
      </c>
      <c r="E142" s="3">
        <v>725.51990599999999</v>
      </c>
      <c r="F142" s="3">
        <v>673.16399999999999</v>
      </c>
      <c r="G142" s="3">
        <v>754.46600000000001</v>
      </c>
      <c r="H142" s="3">
        <v>697.04100000000005</v>
      </c>
      <c r="I142" s="3">
        <v>348.16899999999998</v>
      </c>
      <c r="J142" s="3">
        <v>284.32400000000001</v>
      </c>
      <c r="K142" s="3">
        <v>65.808999999999997</v>
      </c>
      <c r="L142" s="3">
        <v>30.059000000000001</v>
      </c>
      <c r="M142" s="3">
        <v>57.320999999999998</v>
      </c>
      <c r="N142" s="3">
        <v>129.60599999999999</v>
      </c>
      <c r="O142" s="3">
        <v>112.994</v>
      </c>
      <c r="P142" s="3">
        <v>128.80799999999999</v>
      </c>
      <c r="Q142" s="3">
        <v>166.535</v>
      </c>
      <c r="R142" s="3">
        <v>266.45600000000002</v>
      </c>
      <c r="S142" s="3">
        <v>55.984999999999999</v>
      </c>
      <c r="T142" s="3">
        <v>64.143000000000001</v>
      </c>
      <c r="U142" s="3">
        <v>72.082999999999998</v>
      </c>
      <c r="V142" s="3">
        <v>435.62</v>
      </c>
      <c r="W142" s="3">
        <v>392.86</v>
      </c>
      <c r="X142" s="3">
        <v>327.66199999999998</v>
      </c>
    </row>
    <row r="143" spans="1:24" x14ac:dyDescent="0.3">
      <c r="A143" s="3">
        <v>142</v>
      </c>
      <c r="B143" s="51">
        <v>43342.566798842592</v>
      </c>
      <c r="C143" s="3">
        <v>418.68210399999998</v>
      </c>
      <c r="D143" s="3">
        <v>411.81741799999998</v>
      </c>
      <c r="E143" s="3">
        <v>724.92463999999995</v>
      </c>
      <c r="F143" s="3">
        <v>649.52700000000004</v>
      </c>
      <c r="G143" s="3">
        <v>727.28300000000002</v>
      </c>
      <c r="H143" s="3">
        <v>654.76099999999997</v>
      </c>
      <c r="I143" s="3">
        <v>338.41699999999997</v>
      </c>
      <c r="J143" s="3">
        <v>278.928</v>
      </c>
      <c r="K143" s="3">
        <v>54.524000000000001</v>
      </c>
      <c r="L143" s="3">
        <v>62.317</v>
      </c>
      <c r="M143" s="3">
        <v>63.966000000000001</v>
      </c>
      <c r="N143" s="3">
        <v>109.729</v>
      </c>
      <c r="O143" s="3">
        <v>103.42400000000001</v>
      </c>
      <c r="P143" s="3">
        <v>115.54900000000001</v>
      </c>
      <c r="Q143" s="3">
        <v>149.66399999999999</v>
      </c>
      <c r="R143" s="3">
        <v>227.523</v>
      </c>
      <c r="S143" s="3">
        <v>71.444999999999993</v>
      </c>
      <c r="T143" s="3">
        <v>69.034999999999997</v>
      </c>
      <c r="U143" s="3">
        <v>83.49</v>
      </c>
      <c r="V143" s="3">
        <v>464.38499999999999</v>
      </c>
      <c r="W143" s="3">
        <v>343.80700000000002</v>
      </c>
      <c r="X143" s="3">
        <v>427.30200000000002</v>
      </c>
    </row>
    <row r="144" spans="1:24" x14ac:dyDescent="0.3">
      <c r="A144" s="3">
        <v>143</v>
      </c>
      <c r="B144" s="51">
        <v>43342.566859722225</v>
      </c>
      <c r="C144" s="3">
        <v>418.59466700000002</v>
      </c>
      <c r="D144" s="3">
        <v>411.49595599999998</v>
      </c>
      <c r="E144" s="3">
        <v>724.82948999999996</v>
      </c>
      <c r="F144" s="3">
        <v>629.95899999999995</v>
      </c>
      <c r="G144" s="3">
        <v>703.86599999999999</v>
      </c>
      <c r="H144" s="3">
        <v>618.54499999999996</v>
      </c>
      <c r="I144" s="3">
        <v>329.49900000000002</v>
      </c>
      <c r="J144" s="3">
        <v>274.40699999999998</v>
      </c>
      <c r="K144" s="3">
        <v>59.886000000000003</v>
      </c>
      <c r="L144" s="3">
        <v>52.350999999999999</v>
      </c>
      <c r="M144" s="3">
        <v>87.143000000000001</v>
      </c>
      <c r="N144" s="3">
        <v>104.21</v>
      </c>
      <c r="O144" s="3">
        <v>97.161000000000001</v>
      </c>
      <c r="P144" s="3">
        <v>106.3</v>
      </c>
      <c r="Q144" s="3">
        <v>140.614</v>
      </c>
      <c r="R144" s="3">
        <v>201.89699999999999</v>
      </c>
      <c r="S144" s="3">
        <v>69.673000000000002</v>
      </c>
      <c r="T144" s="3">
        <v>71.037999999999997</v>
      </c>
      <c r="U144" s="3">
        <v>88.209000000000003</v>
      </c>
      <c r="V144" s="3">
        <v>349.08300000000003</v>
      </c>
      <c r="W144" s="3">
        <v>403.47199999999998</v>
      </c>
      <c r="X144" s="3">
        <v>418.94</v>
      </c>
    </row>
    <row r="145" spans="1:24" x14ac:dyDescent="0.3">
      <c r="A145" s="3">
        <v>144</v>
      </c>
      <c r="B145" s="51">
        <v>43342.566924652776</v>
      </c>
      <c r="C145" s="3">
        <v>418.565247</v>
      </c>
      <c r="D145" s="3">
        <v>411.02219100000002</v>
      </c>
      <c r="E145" s="3">
        <v>724.60805500000004</v>
      </c>
      <c r="F145" s="3">
        <v>609.78300000000002</v>
      </c>
      <c r="G145" s="3">
        <v>681.50300000000004</v>
      </c>
      <c r="H145" s="3">
        <v>584.49099999999999</v>
      </c>
      <c r="I145" s="3">
        <v>320.33199999999999</v>
      </c>
      <c r="J145" s="3">
        <v>269.93900000000002</v>
      </c>
      <c r="K145" s="3">
        <v>61.218000000000004</v>
      </c>
      <c r="L145" s="3">
        <v>53.295000000000002</v>
      </c>
      <c r="M145" s="3">
        <v>94.94</v>
      </c>
      <c r="N145" s="3">
        <v>98.903999999999996</v>
      </c>
      <c r="O145" s="3">
        <v>92.578000000000003</v>
      </c>
      <c r="P145" s="3">
        <v>99.012</v>
      </c>
      <c r="Q145" s="3">
        <v>124.89400000000001</v>
      </c>
      <c r="R145" s="3">
        <v>198.76400000000001</v>
      </c>
      <c r="S145" s="3">
        <v>68.787000000000006</v>
      </c>
      <c r="T145" s="3">
        <v>72.03</v>
      </c>
      <c r="U145" s="3">
        <v>89.043000000000006</v>
      </c>
      <c r="V145" s="3">
        <v>516.61400000000003</v>
      </c>
      <c r="W145" s="3">
        <v>241.38499999999999</v>
      </c>
      <c r="X145" s="3">
        <v>520.29999999999995</v>
      </c>
    </row>
    <row r="146" spans="1:24" x14ac:dyDescent="0.3">
      <c r="A146" s="3">
        <v>145</v>
      </c>
      <c r="B146" s="51">
        <v>43342.566989814812</v>
      </c>
      <c r="C146" s="3">
        <v>418.32732099999998</v>
      </c>
      <c r="D146" s="3">
        <v>410.47437300000001</v>
      </c>
      <c r="E146" s="3">
        <v>724.25021400000003</v>
      </c>
      <c r="F146" s="3">
        <v>590.70399999999995</v>
      </c>
      <c r="G146" s="3">
        <v>661.36099999999999</v>
      </c>
      <c r="H146" s="3">
        <v>553.53700000000003</v>
      </c>
      <c r="I146" s="3">
        <v>311.553</v>
      </c>
      <c r="J146" s="3">
        <v>265.19299999999998</v>
      </c>
      <c r="K146" s="3">
        <v>58.496000000000002</v>
      </c>
      <c r="L146" s="3">
        <v>48.325000000000003</v>
      </c>
      <c r="M146" s="3">
        <v>87.941999999999993</v>
      </c>
      <c r="N146" s="3">
        <v>86.432000000000002</v>
      </c>
      <c r="O146" s="3">
        <v>81.063999999999993</v>
      </c>
      <c r="P146" s="3">
        <v>89.168000000000006</v>
      </c>
      <c r="Q146" s="3">
        <v>114.38</v>
      </c>
      <c r="R146" s="3">
        <v>188.387</v>
      </c>
      <c r="S146" s="3">
        <v>65.826999999999998</v>
      </c>
      <c r="T146" s="3">
        <v>72.349000000000004</v>
      </c>
      <c r="U146" s="3">
        <v>87.534000000000006</v>
      </c>
      <c r="V146" s="3">
        <v>339.38600000000002</v>
      </c>
      <c r="W146" s="3">
        <v>331.70299999999997</v>
      </c>
      <c r="X146" s="3">
        <v>460.10500000000002</v>
      </c>
    </row>
    <row r="147" spans="1:24" x14ac:dyDescent="0.3">
      <c r="A147" s="3">
        <v>146</v>
      </c>
      <c r="B147" s="51">
        <v>43342.56705902778</v>
      </c>
      <c r="C147" s="3">
        <v>418.21214400000002</v>
      </c>
      <c r="D147" s="3">
        <v>410.10073699999998</v>
      </c>
      <c r="E147" s="3">
        <v>724.10202600000002</v>
      </c>
      <c r="F147" s="3">
        <v>570.92999999999995</v>
      </c>
      <c r="G147" s="3">
        <v>641.58199999999999</v>
      </c>
      <c r="H147" s="3">
        <v>523.60500000000002</v>
      </c>
      <c r="I147" s="3">
        <v>302.58100000000002</v>
      </c>
      <c r="J147" s="3">
        <v>259.69099999999997</v>
      </c>
      <c r="K147" s="3">
        <v>54.042999999999999</v>
      </c>
      <c r="L147" s="3">
        <v>52.119</v>
      </c>
      <c r="M147" s="3">
        <v>84.96</v>
      </c>
      <c r="N147" s="3">
        <v>82.003</v>
      </c>
      <c r="O147" s="3">
        <v>76.512</v>
      </c>
      <c r="P147" s="3">
        <v>81.790000000000006</v>
      </c>
      <c r="Q147" s="3">
        <v>101.316</v>
      </c>
      <c r="R147" s="3">
        <v>179.113</v>
      </c>
      <c r="S147" s="3">
        <v>66.766000000000005</v>
      </c>
      <c r="T147" s="3">
        <v>71.25</v>
      </c>
      <c r="U147" s="3">
        <v>89.896000000000001</v>
      </c>
      <c r="V147" s="3">
        <v>282.64499999999998</v>
      </c>
      <c r="W147" s="3">
        <v>381.43799999999999</v>
      </c>
      <c r="X147" s="3">
        <v>448.23099999999999</v>
      </c>
    </row>
    <row r="148" spans="1:24" x14ac:dyDescent="0.3">
      <c r="A148" s="3">
        <v>147</v>
      </c>
      <c r="B148" s="51">
        <v>43342.567124537039</v>
      </c>
      <c r="C148" s="3">
        <v>418.12386299999997</v>
      </c>
      <c r="D148" s="3">
        <v>409.92318299999999</v>
      </c>
      <c r="E148" s="3">
        <v>724.06077100000005</v>
      </c>
      <c r="F148" s="3">
        <v>551.56600000000003</v>
      </c>
      <c r="G148" s="3">
        <v>623.44299999999998</v>
      </c>
      <c r="H148" s="3">
        <v>496.209</v>
      </c>
      <c r="I148" s="3">
        <v>294.22500000000002</v>
      </c>
      <c r="J148" s="3">
        <v>254.333</v>
      </c>
      <c r="K148" s="3">
        <v>51.530999999999999</v>
      </c>
      <c r="L148" s="3">
        <v>59.886000000000003</v>
      </c>
      <c r="M148" s="3">
        <v>85.314999999999998</v>
      </c>
      <c r="N148" s="3">
        <v>82.391999999999996</v>
      </c>
      <c r="O148" s="3">
        <v>72.596999999999994</v>
      </c>
      <c r="P148" s="3">
        <v>77.698999999999998</v>
      </c>
      <c r="Q148" s="3">
        <v>93.271000000000001</v>
      </c>
      <c r="R148" s="3">
        <v>167.345</v>
      </c>
      <c r="S148" s="3">
        <v>66.004000000000005</v>
      </c>
      <c r="T148" s="3">
        <v>68.733000000000004</v>
      </c>
      <c r="U148" s="3">
        <v>91.885000000000005</v>
      </c>
      <c r="V148" s="3">
        <v>347.04300000000001</v>
      </c>
      <c r="W148" s="3">
        <v>409.53699999999998</v>
      </c>
      <c r="X148" s="3">
        <v>333.69400000000002</v>
      </c>
    </row>
    <row r="149" spans="1:24" x14ac:dyDescent="0.3">
      <c r="A149" s="3">
        <v>148</v>
      </c>
      <c r="B149" s="51">
        <v>43342.567189583337</v>
      </c>
      <c r="C149" s="3">
        <v>418.01961499999999</v>
      </c>
      <c r="D149" s="3">
        <v>409.711119</v>
      </c>
      <c r="E149" s="3">
        <v>723.91174699999999</v>
      </c>
      <c r="F149" s="3">
        <v>533.65599999999995</v>
      </c>
      <c r="G149" s="3">
        <v>605.29200000000003</v>
      </c>
      <c r="H149" s="3">
        <v>469.92899999999997</v>
      </c>
      <c r="I149" s="3">
        <v>286.09100000000001</v>
      </c>
      <c r="J149" s="3">
        <v>249.292</v>
      </c>
      <c r="K149" s="3">
        <v>51.423999999999999</v>
      </c>
      <c r="L149" s="3">
        <v>60.348999999999997</v>
      </c>
      <c r="M149" s="3">
        <v>85.563000000000002</v>
      </c>
      <c r="N149" s="3">
        <v>82.622</v>
      </c>
      <c r="O149" s="3">
        <v>73.625</v>
      </c>
      <c r="P149" s="3">
        <v>78.796999999999997</v>
      </c>
      <c r="Q149" s="3">
        <v>91.796999999999997</v>
      </c>
      <c r="R149" s="3">
        <v>170.309</v>
      </c>
      <c r="S149" s="3">
        <v>64.09</v>
      </c>
      <c r="T149" s="3">
        <v>67.989000000000004</v>
      </c>
      <c r="U149" s="3">
        <v>91.548000000000002</v>
      </c>
      <c r="V149" s="3">
        <v>359.83800000000002</v>
      </c>
      <c r="W149" s="3">
        <v>407.53399999999999</v>
      </c>
      <c r="X149" s="3">
        <v>268.791</v>
      </c>
    </row>
    <row r="150" spans="1:24" x14ac:dyDescent="0.3">
      <c r="A150" s="3">
        <v>149</v>
      </c>
      <c r="B150" s="51">
        <v>43342.567254398149</v>
      </c>
      <c r="C150" s="3">
        <v>418.01709199999999</v>
      </c>
      <c r="D150" s="3">
        <v>409.51589300000001</v>
      </c>
      <c r="E150" s="3">
        <v>723.68103799999994</v>
      </c>
      <c r="F150" s="3">
        <v>514.60500000000002</v>
      </c>
      <c r="G150" s="3">
        <v>587.27700000000004</v>
      </c>
      <c r="H150" s="3">
        <v>443.42899999999997</v>
      </c>
      <c r="I150" s="3">
        <v>278.37200000000001</v>
      </c>
      <c r="J150" s="3">
        <v>244.12299999999999</v>
      </c>
      <c r="K150" s="3">
        <v>48.859000000000002</v>
      </c>
      <c r="L150" s="3">
        <v>63.982999999999997</v>
      </c>
      <c r="M150" s="3">
        <v>83.171000000000006</v>
      </c>
      <c r="N150" s="3">
        <v>79.257000000000005</v>
      </c>
      <c r="O150" s="3">
        <v>74.191999999999993</v>
      </c>
      <c r="P150" s="3">
        <v>78.956000000000003</v>
      </c>
      <c r="Q150" s="3">
        <v>92.471000000000004</v>
      </c>
      <c r="R150" s="3">
        <v>171.24700000000001</v>
      </c>
      <c r="S150" s="3">
        <v>60.774999999999999</v>
      </c>
      <c r="T150" s="3">
        <v>64.923000000000002</v>
      </c>
      <c r="U150" s="3">
        <v>90.126999999999995</v>
      </c>
      <c r="V150" s="3">
        <v>333.88799999999998</v>
      </c>
      <c r="W150" s="3">
        <v>442.75200000000001</v>
      </c>
      <c r="X150" s="3">
        <v>245.55600000000001</v>
      </c>
    </row>
    <row r="151" spans="1:24" x14ac:dyDescent="0.3">
      <c r="A151" s="3">
        <v>150</v>
      </c>
      <c r="B151" s="51">
        <v>43342.567319675923</v>
      </c>
      <c r="C151" s="3">
        <v>417.90696200000002</v>
      </c>
      <c r="D151" s="3">
        <v>409.45361500000001</v>
      </c>
      <c r="E151" s="3">
        <v>723.57242499999995</v>
      </c>
      <c r="F151" s="3">
        <v>495.86399999999998</v>
      </c>
      <c r="G151" s="3">
        <v>569.80499999999995</v>
      </c>
      <c r="H151" s="3">
        <v>418.74900000000002</v>
      </c>
      <c r="I151" s="3">
        <v>270.76400000000001</v>
      </c>
      <c r="J151" s="3">
        <v>238.34</v>
      </c>
      <c r="K151" s="3">
        <v>47.070999999999998</v>
      </c>
      <c r="L151" s="3">
        <v>67.227000000000004</v>
      </c>
      <c r="M151" s="3">
        <v>81.046000000000006</v>
      </c>
      <c r="N151" s="3">
        <v>78.602000000000004</v>
      </c>
      <c r="O151" s="3">
        <v>71.41</v>
      </c>
      <c r="P151" s="3">
        <v>76.954999999999998</v>
      </c>
      <c r="Q151" s="3">
        <v>92.063000000000002</v>
      </c>
      <c r="R151" s="3">
        <v>163.994</v>
      </c>
      <c r="S151" s="3">
        <v>58.283000000000001</v>
      </c>
      <c r="T151" s="3">
        <v>63.54</v>
      </c>
      <c r="U151" s="3">
        <v>91.334999999999994</v>
      </c>
      <c r="V151" s="3">
        <v>364.56</v>
      </c>
      <c r="W151" s="3">
        <v>387.63</v>
      </c>
      <c r="X151" s="3">
        <v>220.322</v>
      </c>
    </row>
    <row r="152" spans="1:24" x14ac:dyDescent="0.3">
      <c r="A152" s="3">
        <v>151</v>
      </c>
      <c r="B152" s="51">
        <v>43342.567384722221</v>
      </c>
      <c r="C152" s="3">
        <v>417.78001</v>
      </c>
      <c r="D152" s="3">
        <v>409.26512100000002</v>
      </c>
      <c r="E152" s="3">
        <v>723.36614499999996</v>
      </c>
      <c r="F152" s="3">
        <v>479.11099999999999</v>
      </c>
      <c r="G152" s="3">
        <v>553.31200000000001</v>
      </c>
      <c r="H152" s="3">
        <v>396.14100000000002</v>
      </c>
      <c r="I152" s="3">
        <v>263.47899999999998</v>
      </c>
      <c r="J152" s="3">
        <v>233.19800000000001</v>
      </c>
      <c r="K152" s="3">
        <v>46.19</v>
      </c>
      <c r="L152" s="3">
        <v>78.602000000000004</v>
      </c>
      <c r="M152" s="3">
        <v>82.710999999999999</v>
      </c>
      <c r="N152" s="3">
        <v>76.847999999999999</v>
      </c>
      <c r="O152" s="3">
        <v>67.28</v>
      </c>
      <c r="P152" s="3">
        <v>73.147000000000006</v>
      </c>
      <c r="Q152" s="3">
        <v>95.028999999999996</v>
      </c>
      <c r="R152" s="3">
        <v>165.65100000000001</v>
      </c>
      <c r="S152" s="3">
        <v>56.963999999999999</v>
      </c>
      <c r="T152" s="3">
        <v>62.954999999999998</v>
      </c>
      <c r="U152" s="3">
        <v>91.600999999999999</v>
      </c>
      <c r="V152" s="3">
        <v>357.08199999999999</v>
      </c>
      <c r="W152" s="3">
        <v>475.12599999999998</v>
      </c>
      <c r="X152" s="3">
        <v>218.69200000000001</v>
      </c>
    </row>
    <row r="153" spans="1:24" x14ac:dyDescent="0.3">
      <c r="A153" s="3">
        <v>152</v>
      </c>
      <c r="B153" s="51">
        <v>43342.567453935182</v>
      </c>
      <c r="C153" s="3">
        <v>417.61943600000001</v>
      </c>
      <c r="D153" s="3">
        <v>409.15656799999999</v>
      </c>
      <c r="E153" s="3">
        <v>723.24826700000006</v>
      </c>
      <c r="F153" s="3">
        <v>460.08699999999999</v>
      </c>
      <c r="G153" s="3">
        <v>535.52300000000002</v>
      </c>
      <c r="H153" s="3">
        <v>374.25599999999997</v>
      </c>
      <c r="I153" s="3">
        <v>256.01100000000002</v>
      </c>
      <c r="J153" s="3">
        <v>227.45</v>
      </c>
      <c r="K153" s="3">
        <v>45.542000000000002</v>
      </c>
      <c r="L153" s="3">
        <v>78.016999999999996</v>
      </c>
      <c r="M153" s="3">
        <v>80.337999999999994</v>
      </c>
      <c r="N153" s="3">
        <v>75.396000000000001</v>
      </c>
      <c r="O153" s="3">
        <v>66.198999999999998</v>
      </c>
      <c r="P153" s="3">
        <v>69.406999999999996</v>
      </c>
      <c r="Q153" s="3">
        <v>89.132000000000005</v>
      </c>
      <c r="R153" s="3">
        <v>161.14699999999999</v>
      </c>
      <c r="S153" s="3">
        <v>56.929000000000002</v>
      </c>
      <c r="T153" s="3">
        <v>62.619</v>
      </c>
      <c r="U153" s="3">
        <v>91.051000000000002</v>
      </c>
      <c r="V153" s="3">
        <v>493.65699999999998</v>
      </c>
      <c r="W153" s="3">
        <v>313.36</v>
      </c>
      <c r="X153" s="3">
        <v>343.77199999999999</v>
      </c>
    </row>
    <row r="154" spans="1:24" x14ac:dyDescent="0.3">
      <c r="A154" s="3">
        <v>153</v>
      </c>
      <c r="B154" s="51">
        <v>43342.567518865741</v>
      </c>
      <c r="C154" s="3">
        <v>417.61691200000001</v>
      </c>
      <c r="D154" s="3">
        <v>409.178448</v>
      </c>
      <c r="E154" s="3">
        <v>723.19859299999996</v>
      </c>
      <c r="F154" s="3">
        <v>442.267</v>
      </c>
      <c r="G154" s="3">
        <v>519.50400000000002</v>
      </c>
      <c r="H154" s="3">
        <v>355.02800000000002</v>
      </c>
      <c r="I154" s="3">
        <v>249.238</v>
      </c>
      <c r="J154" s="3">
        <v>221.31200000000001</v>
      </c>
      <c r="K154" s="3">
        <v>42.9</v>
      </c>
      <c r="L154" s="3">
        <v>79.682000000000002</v>
      </c>
      <c r="M154" s="3">
        <v>80.656000000000006</v>
      </c>
      <c r="N154" s="3">
        <v>73.784000000000006</v>
      </c>
      <c r="O154" s="3">
        <v>66.712999999999994</v>
      </c>
      <c r="P154" s="3">
        <v>67.900000000000006</v>
      </c>
      <c r="Q154" s="3">
        <v>86.894000000000005</v>
      </c>
      <c r="R154" s="3">
        <v>160.26599999999999</v>
      </c>
      <c r="S154" s="3">
        <v>55.414999999999999</v>
      </c>
      <c r="T154" s="3">
        <v>60.829000000000001</v>
      </c>
      <c r="U154" s="3">
        <v>89.700999999999993</v>
      </c>
      <c r="V154" s="3">
        <v>388.90699999999998</v>
      </c>
      <c r="W154" s="3">
        <v>450.19</v>
      </c>
      <c r="X154" s="3">
        <v>329.02199999999999</v>
      </c>
    </row>
    <row r="155" spans="1:24" x14ac:dyDescent="0.3">
      <c r="A155" s="3">
        <v>154</v>
      </c>
      <c r="B155" s="51">
        <v>43342.567583680553</v>
      </c>
      <c r="C155" s="3">
        <v>417.55554799999999</v>
      </c>
      <c r="D155" s="3">
        <v>409.047169</v>
      </c>
      <c r="E155" s="3">
        <v>723.21542999999997</v>
      </c>
      <c r="F155" s="3">
        <v>425.25099999999998</v>
      </c>
      <c r="G155" s="3">
        <v>503.89800000000002</v>
      </c>
      <c r="H155" s="3">
        <v>338.24099999999999</v>
      </c>
      <c r="I155" s="3">
        <v>242.58199999999999</v>
      </c>
      <c r="J155" s="3">
        <v>216.14500000000001</v>
      </c>
      <c r="K155" s="3">
        <v>41.658999999999999</v>
      </c>
      <c r="L155" s="3">
        <v>76.477000000000004</v>
      </c>
      <c r="M155" s="3">
        <v>78.477999999999994</v>
      </c>
      <c r="N155" s="3">
        <v>71.977000000000004</v>
      </c>
      <c r="O155" s="3">
        <v>66.536000000000001</v>
      </c>
      <c r="P155" s="3">
        <v>65.081999999999994</v>
      </c>
      <c r="Q155" s="3">
        <v>84.11</v>
      </c>
      <c r="R155" s="3">
        <v>151.00299999999999</v>
      </c>
      <c r="S155" s="3">
        <v>57.284999999999997</v>
      </c>
      <c r="T155" s="3">
        <v>60.366999999999997</v>
      </c>
      <c r="U155" s="3">
        <v>87.995000000000005</v>
      </c>
      <c r="V155" s="3">
        <v>352.97</v>
      </c>
      <c r="W155" s="3">
        <v>455.54700000000003</v>
      </c>
      <c r="X155" s="3">
        <v>332.79500000000002</v>
      </c>
    </row>
    <row r="156" spans="1:24" x14ac:dyDescent="0.3">
      <c r="A156" s="3">
        <v>155</v>
      </c>
      <c r="B156" s="51">
        <v>43342.56764872685</v>
      </c>
      <c r="C156" s="3">
        <v>417.49080500000002</v>
      </c>
      <c r="D156" s="3">
        <v>408.894857</v>
      </c>
      <c r="E156" s="3">
        <v>723.10345400000006</v>
      </c>
      <c r="F156" s="3">
        <v>410.25099999999998</v>
      </c>
      <c r="G156" s="3">
        <v>489.47699999999998</v>
      </c>
      <c r="H156" s="3">
        <v>323.24599999999998</v>
      </c>
      <c r="I156" s="3">
        <v>236.11500000000001</v>
      </c>
      <c r="J156" s="3">
        <v>210.55799999999999</v>
      </c>
      <c r="K156" s="3">
        <v>40.634</v>
      </c>
      <c r="L156" s="3">
        <v>78.813999999999993</v>
      </c>
      <c r="M156" s="3">
        <v>77.876000000000005</v>
      </c>
      <c r="N156" s="3">
        <v>70.275999999999996</v>
      </c>
      <c r="O156" s="3">
        <v>61.697000000000003</v>
      </c>
      <c r="P156" s="3">
        <v>68.183999999999997</v>
      </c>
      <c r="Q156" s="3">
        <v>89.807000000000002</v>
      </c>
      <c r="R156" s="3">
        <v>152.25</v>
      </c>
      <c r="S156" s="3">
        <v>59.441000000000003</v>
      </c>
      <c r="T156" s="3">
        <v>59.69</v>
      </c>
      <c r="U156" s="3">
        <v>88.759</v>
      </c>
      <c r="V156" s="3">
        <v>347.43</v>
      </c>
      <c r="W156" s="3">
        <v>472.19900000000001</v>
      </c>
      <c r="X156" s="3">
        <v>372.57400000000001</v>
      </c>
    </row>
    <row r="157" spans="1:24" x14ac:dyDescent="0.3">
      <c r="A157" s="3">
        <v>156</v>
      </c>
      <c r="B157" s="51">
        <v>43342.567713773147</v>
      </c>
      <c r="C157" s="3">
        <v>417.37899599999997</v>
      </c>
      <c r="D157" s="3">
        <v>409.98545100000001</v>
      </c>
      <c r="E157" s="3">
        <v>724.38830099999996</v>
      </c>
      <c r="F157" s="3">
        <v>394.16899999999998</v>
      </c>
      <c r="G157" s="3">
        <v>472.995</v>
      </c>
      <c r="H157" s="3">
        <v>304.55399999999997</v>
      </c>
      <c r="I157" s="3">
        <v>229.86</v>
      </c>
      <c r="J157" s="3">
        <v>204.876</v>
      </c>
      <c r="K157" s="3">
        <v>39.322000000000003</v>
      </c>
      <c r="L157" s="3">
        <v>32.186999999999998</v>
      </c>
      <c r="M157" s="3">
        <v>67.385999999999996</v>
      </c>
      <c r="N157" s="3">
        <v>68.591999999999999</v>
      </c>
      <c r="O157" s="3">
        <v>58.853000000000002</v>
      </c>
      <c r="P157" s="3">
        <v>66.694999999999993</v>
      </c>
      <c r="Q157" s="3">
        <v>90.144999999999996</v>
      </c>
      <c r="R157" s="3">
        <v>147.74799999999999</v>
      </c>
      <c r="S157" s="3">
        <v>61.412999999999997</v>
      </c>
      <c r="T157" s="3">
        <v>60.845999999999997</v>
      </c>
      <c r="U157" s="3">
        <v>87.125</v>
      </c>
      <c r="V157" s="3">
        <v>236.298</v>
      </c>
      <c r="W157" s="3">
        <v>481.56799999999998</v>
      </c>
      <c r="X157" s="3">
        <v>319.572</v>
      </c>
    </row>
    <row r="158" spans="1:24" x14ac:dyDescent="0.3">
      <c r="A158" s="3">
        <v>157</v>
      </c>
      <c r="B158" s="51">
        <v>43342.567778703706</v>
      </c>
      <c r="C158" s="3">
        <v>419.32692600000001</v>
      </c>
      <c r="D158" s="3">
        <v>411.10382199999998</v>
      </c>
      <c r="E158" s="3">
        <v>726.03940799999998</v>
      </c>
      <c r="F158" s="3">
        <v>379.005</v>
      </c>
      <c r="G158" s="3">
        <v>455.70299999999997</v>
      </c>
      <c r="H158" s="3">
        <v>289.26900000000001</v>
      </c>
      <c r="I158" s="3">
        <v>223.584</v>
      </c>
      <c r="J158" s="3">
        <v>199.61099999999999</v>
      </c>
      <c r="K158" s="3">
        <v>36.067999999999998</v>
      </c>
      <c r="L158" s="3">
        <v>39.807000000000002</v>
      </c>
      <c r="M158" s="3">
        <v>62.158000000000001</v>
      </c>
      <c r="N158" s="3">
        <v>62.14</v>
      </c>
      <c r="O158" s="3">
        <v>55.789000000000001</v>
      </c>
      <c r="P158" s="3">
        <v>63.292000000000002</v>
      </c>
      <c r="Q158" s="3">
        <v>83.861999999999995</v>
      </c>
      <c r="R158" s="3">
        <v>139.30099999999999</v>
      </c>
      <c r="S158" s="3">
        <v>66.27</v>
      </c>
      <c r="T158" s="3">
        <v>48.164000000000001</v>
      </c>
      <c r="U158" s="3">
        <v>73.075999999999993</v>
      </c>
      <c r="V158" s="3">
        <v>386.423</v>
      </c>
      <c r="W158" s="3">
        <v>303.399</v>
      </c>
      <c r="X158" s="3">
        <v>425.09399999999999</v>
      </c>
    </row>
    <row r="159" spans="1:24" x14ac:dyDescent="0.3">
      <c r="A159" s="3">
        <v>158</v>
      </c>
      <c r="B159" s="51">
        <v>43342.567840162039</v>
      </c>
      <c r="C159" s="3">
        <v>420.15671500000002</v>
      </c>
      <c r="D159" s="3">
        <v>412.94167700000003</v>
      </c>
      <c r="E159" s="3">
        <v>728.17888100000005</v>
      </c>
      <c r="F159" s="3">
        <v>365.12200000000001</v>
      </c>
      <c r="G159" s="3">
        <v>440.46199999999999</v>
      </c>
      <c r="H159" s="3">
        <v>274.45999999999998</v>
      </c>
      <c r="I159" s="3">
        <v>214.071</v>
      </c>
      <c r="J159" s="3">
        <v>192.49799999999999</v>
      </c>
      <c r="K159" s="3">
        <v>30.731999999999999</v>
      </c>
      <c r="L159" s="3">
        <v>41.640999999999998</v>
      </c>
      <c r="M159" s="3">
        <v>51.709000000000003</v>
      </c>
      <c r="N159" s="3">
        <v>59.030999999999999</v>
      </c>
      <c r="O159" s="3">
        <v>53.793999999999997</v>
      </c>
      <c r="P159" s="3">
        <v>58.442999999999998</v>
      </c>
      <c r="Q159" s="3">
        <v>79.186000000000007</v>
      </c>
      <c r="R159" s="3">
        <v>135.67699999999999</v>
      </c>
      <c r="S159" s="3">
        <v>63.787999999999997</v>
      </c>
      <c r="T159" s="3">
        <v>48.591999999999999</v>
      </c>
      <c r="U159" s="3">
        <v>72.881</v>
      </c>
      <c r="V159" s="3">
        <v>315.52100000000002</v>
      </c>
      <c r="W159" s="3">
        <v>375.78100000000001</v>
      </c>
      <c r="X159" s="3">
        <v>358.57400000000001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M15"/>
  <sheetViews>
    <sheetView topLeftCell="A3" workbookViewId="0">
      <selection activeCell="B14" sqref="B14"/>
    </sheetView>
  </sheetViews>
  <sheetFormatPr baseColWidth="10" defaultRowHeight="14.4" x14ac:dyDescent="0.3"/>
  <cols>
    <col min="2" max="3" width="11.5546875" style="1"/>
  </cols>
  <sheetData>
    <row r="2" spans="2:13" x14ac:dyDescent="0.3">
      <c r="B2" s="40" t="s">
        <v>15</v>
      </c>
    </row>
    <row r="3" spans="2:13" x14ac:dyDescent="0.3">
      <c r="B3" s="4" t="s">
        <v>14</v>
      </c>
      <c r="C3" s="4" t="s">
        <v>10</v>
      </c>
      <c r="D3" s="2" t="s">
        <v>13</v>
      </c>
    </row>
    <row r="4" spans="2:13" x14ac:dyDescent="0.3">
      <c r="B4" s="48">
        <v>30</v>
      </c>
      <c r="C4" s="1" t="s">
        <v>7</v>
      </c>
      <c r="D4" t="s">
        <v>46</v>
      </c>
    </row>
    <row r="5" spans="2:13" x14ac:dyDescent="0.3">
      <c r="B5" s="48">
        <v>35</v>
      </c>
      <c r="C5" s="1" t="s">
        <v>47</v>
      </c>
      <c r="D5" t="s">
        <v>48</v>
      </c>
    </row>
    <row r="6" spans="2:13" x14ac:dyDescent="0.3">
      <c r="B6" s="48">
        <v>10</v>
      </c>
      <c r="C6" s="1" t="s">
        <v>47</v>
      </c>
      <c r="D6" t="s">
        <v>49</v>
      </c>
    </row>
    <row r="7" spans="2:13" x14ac:dyDescent="0.3">
      <c r="B7" s="48">
        <v>4200</v>
      </c>
      <c r="C7" s="1" t="s">
        <v>50</v>
      </c>
      <c r="D7" t="s">
        <v>51</v>
      </c>
    </row>
    <row r="8" spans="2:13" x14ac:dyDescent="0.3">
      <c r="B8" s="48">
        <v>0.8</v>
      </c>
      <c r="C8" s="1" t="s">
        <v>11</v>
      </c>
      <c r="D8" t="s">
        <v>52</v>
      </c>
    </row>
    <row r="9" spans="2:13" x14ac:dyDescent="0.3">
      <c r="B9" s="48">
        <v>10</v>
      </c>
      <c r="C9" s="1" t="s">
        <v>7</v>
      </c>
      <c r="D9" t="s">
        <v>53</v>
      </c>
    </row>
    <row r="10" spans="2:13" x14ac:dyDescent="0.3">
      <c r="B10" s="48">
        <v>1306.1579999999999</v>
      </c>
      <c r="C10" s="1" t="s">
        <v>39</v>
      </c>
      <c r="D10" t="s">
        <v>54</v>
      </c>
    </row>
    <row r="11" spans="2:13" x14ac:dyDescent="0.3">
      <c r="B11" s="48">
        <v>60</v>
      </c>
      <c r="C11" s="1" t="s">
        <v>7</v>
      </c>
      <c r="D11" t="s">
        <v>55</v>
      </c>
    </row>
    <row r="13" spans="2:13" x14ac:dyDescent="0.3">
      <c r="B13" s="48">
        <v>136</v>
      </c>
      <c r="C13" s="1" t="s">
        <v>56</v>
      </c>
      <c r="D13" t="s">
        <v>57</v>
      </c>
    </row>
    <row r="15" spans="2:13" ht="49.8" customHeight="1" x14ac:dyDescent="0.3">
      <c r="D15" s="58" t="s">
        <v>66</v>
      </c>
      <c r="E15" s="58"/>
      <c r="F15" s="58"/>
      <c r="G15" s="58"/>
      <c r="H15" s="58"/>
      <c r="I15" s="58"/>
      <c r="J15" s="58"/>
      <c r="K15" s="58"/>
      <c r="L15" s="58"/>
      <c r="M15" s="58"/>
    </row>
  </sheetData>
  <mergeCells count="1">
    <mergeCell ref="D15:M15"/>
  </mergeCells>
  <conditionalFormatting sqref="B4:B23">
    <cfRule type="notContainsBlanks" dxfId="0" priority="1">
      <formula>LEN(TRIM(B4))&gt;0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8" baseType="lpstr">
      <vt:lpstr>Test</vt:lpstr>
      <vt:lpstr>Meas</vt:lpstr>
      <vt:lpstr>Rate</vt:lpstr>
      <vt:lpstr>Data</vt:lpstr>
      <vt:lpstr>Annex</vt:lpstr>
      <vt:lpstr>3.1</vt:lpstr>
      <vt:lpstr>3.2</vt:lpstr>
      <vt:lpstr>3.3</vt:lpstr>
      <vt:lpstr>3.4</vt:lpstr>
      <vt:lpstr>3.5</vt:lpstr>
      <vt:lpstr>dern1</vt:lpstr>
      <vt:lpstr>dern2</vt:lpstr>
      <vt:lpstr>FirstX</vt:lpstr>
      <vt:lpstr>FirstY</vt:lpstr>
      <vt:lpstr>LastX</vt:lpstr>
      <vt:lpstr>LastY</vt:lpstr>
      <vt:lpstr>prem1</vt:lpstr>
      <vt:lpstr>prem2</vt:lpstr>
    </vt:vector>
  </TitlesOfParts>
  <Manager>Fabien Dumont</Manager>
  <Company>Fire Testing lab - University of Liege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LabADAPT (Lab Automatic Data Acquisition and Processing Tool)</dc:title>
  <dc:creator>Fabien</dc:creator>
  <dc:description>Version 1.0.17/10/28</dc:description>
  <cp:lastModifiedBy>Fabien</cp:lastModifiedBy>
  <dcterms:created xsi:type="dcterms:W3CDTF">2017-05-19T12:40:05Z</dcterms:created>
  <dcterms:modified xsi:type="dcterms:W3CDTF">2018-08-30T13:20:26Z</dcterms:modified>
</cp:coreProperties>
</file>